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Default Extension="vml" ContentType="application/vnd.openxmlformats-officedocument.vmlDrawing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-20" yWindow="-20" windowWidth="24800" windowHeight="15120" activeTab="1"/>
  </bookViews>
  <sheets>
    <sheet name="WRDS" sheetId="1" r:id="rId1"/>
    <sheet name="Sheet1" sheetId="2" r:id="rId2"/>
  </sheets>
  <definedNames>
    <definedName name="_xlnm._FilterDatabase" localSheetId="0" hidden="1">WRDS!$A$1:$N$1</definedName>
  </definedName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E129" i="2"/>
  <c r="AE128"/>
  <c r="Y128"/>
  <c r="AE127"/>
  <c r="Y127"/>
  <c r="W126"/>
  <c r="V126"/>
  <c r="U126"/>
  <c r="W125"/>
  <c r="V125"/>
  <c r="U125"/>
  <c r="AM124"/>
  <c r="AL124"/>
  <c r="AK124"/>
  <c r="AI124"/>
  <c r="AE124"/>
  <c r="S124"/>
  <c r="P124"/>
  <c r="M124"/>
  <c r="AM123"/>
  <c r="AL123"/>
  <c r="AK123"/>
  <c r="AI123"/>
  <c r="AH123"/>
  <c r="AG123"/>
  <c r="AE123"/>
  <c r="AD123"/>
  <c r="Y123"/>
  <c r="S123"/>
  <c r="R123"/>
  <c r="P123"/>
  <c r="O123"/>
  <c r="M123"/>
  <c r="L123"/>
  <c r="J123"/>
  <c r="G123"/>
  <c r="D123"/>
  <c r="AM121"/>
  <c r="AL121"/>
  <c r="AK121"/>
  <c r="AI121"/>
  <c r="AH121"/>
  <c r="AE121"/>
  <c r="AD121"/>
  <c r="Y121"/>
  <c r="W121"/>
  <c r="V121"/>
  <c r="U121"/>
  <c r="S121"/>
  <c r="R121"/>
  <c r="P121"/>
  <c r="O121"/>
  <c r="M121"/>
  <c r="L121"/>
  <c r="J121"/>
  <c r="G121"/>
  <c r="D121"/>
  <c r="AM120"/>
  <c r="AL120"/>
  <c r="AK120"/>
  <c r="AI120"/>
  <c r="AH120"/>
  <c r="AE120"/>
  <c r="AD120"/>
  <c r="Y120"/>
  <c r="W120"/>
  <c r="V120"/>
  <c r="U120"/>
  <c r="S120"/>
  <c r="R120"/>
  <c r="P120"/>
  <c r="O120"/>
  <c r="M120"/>
  <c r="L120"/>
  <c r="J120"/>
  <c r="G120"/>
  <c r="D120"/>
  <c r="AM119"/>
  <c r="AL119"/>
  <c r="AK119"/>
  <c r="AI119"/>
  <c r="AH119"/>
  <c r="AE119"/>
  <c r="AD119"/>
  <c r="Y119"/>
  <c r="W119"/>
  <c r="V119"/>
  <c r="U119"/>
  <c r="S119"/>
  <c r="R119"/>
  <c r="P119"/>
  <c r="O119"/>
  <c r="M119"/>
  <c r="L119"/>
  <c r="J119"/>
  <c r="G119"/>
  <c r="D119"/>
  <c r="AM118"/>
  <c r="AL118"/>
  <c r="AK118"/>
  <c r="AI118"/>
  <c r="AH118"/>
  <c r="AE118"/>
  <c r="AD118"/>
  <c r="Y118"/>
  <c r="W118"/>
  <c r="V118"/>
  <c r="U118"/>
  <c r="S118"/>
  <c r="R118"/>
  <c r="P118"/>
  <c r="O118"/>
  <c r="M118"/>
  <c r="L118"/>
  <c r="J118"/>
  <c r="G118"/>
  <c r="D118"/>
  <c r="AM117"/>
  <c r="AL117"/>
  <c r="AK117"/>
  <c r="AI117"/>
  <c r="AH117"/>
  <c r="AE117"/>
  <c r="AD117"/>
  <c r="Y117"/>
  <c r="W117"/>
  <c r="V117"/>
  <c r="U117"/>
  <c r="S117"/>
  <c r="R117"/>
  <c r="P117"/>
  <c r="O117"/>
  <c r="M117"/>
  <c r="L117"/>
  <c r="J117"/>
  <c r="G117"/>
  <c r="D117"/>
  <c r="AM116"/>
  <c r="AL116"/>
  <c r="AK116"/>
  <c r="AI116"/>
  <c r="AH116"/>
  <c r="AE116"/>
  <c r="AD116"/>
  <c r="Y116"/>
  <c r="W116"/>
  <c r="V116"/>
  <c r="U116"/>
  <c r="S116"/>
  <c r="R116"/>
  <c r="P116"/>
  <c r="O116"/>
  <c r="M116"/>
  <c r="L116"/>
  <c r="J116"/>
  <c r="G116"/>
  <c r="D116"/>
  <c r="AM115"/>
  <c r="AL115"/>
  <c r="AK115"/>
  <c r="AI115"/>
  <c r="AH115"/>
  <c r="AE115"/>
  <c r="AD115"/>
  <c r="Y115"/>
  <c r="W115"/>
  <c r="V115"/>
  <c r="U115"/>
  <c r="S115"/>
  <c r="R115"/>
  <c r="P115"/>
  <c r="O115"/>
  <c r="M115"/>
  <c r="L115"/>
  <c r="J115"/>
  <c r="G115"/>
  <c r="D115"/>
  <c r="AM114"/>
  <c r="AL114"/>
  <c r="AK114"/>
  <c r="AI114"/>
  <c r="AH114"/>
  <c r="AE114"/>
  <c r="AD114"/>
  <c r="Y114"/>
  <c r="W114"/>
  <c r="V114"/>
  <c r="U114"/>
  <c r="S114"/>
  <c r="R114"/>
  <c r="P114"/>
  <c r="O114"/>
  <c r="M114"/>
  <c r="L114"/>
  <c r="J114"/>
  <c r="G114"/>
  <c r="D114"/>
  <c r="AM113"/>
  <c r="AL113"/>
  <c r="AK113"/>
  <c r="AI113"/>
  <c r="AH113"/>
  <c r="AE113"/>
  <c r="AD113"/>
  <c r="Y113"/>
  <c r="W113"/>
  <c r="V113"/>
  <c r="U113"/>
  <c r="S113"/>
  <c r="R113"/>
  <c r="P113"/>
  <c r="O113"/>
  <c r="M113"/>
  <c r="L113"/>
  <c r="J113"/>
  <c r="G113"/>
  <c r="D113"/>
  <c r="AM112"/>
  <c r="AL112"/>
  <c r="AK112"/>
  <c r="AI112"/>
  <c r="AH112"/>
  <c r="AE112"/>
  <c r="AD112"/>
  <c r="Y112"/>
  <c r="W112"/>
  <c r="V112"/>
  <c r="U112"/>
  <c r="S112"/>
  <c r="R112"/>
  <c r="P112"/>
  <c r="O112"/>
  <c r="M112"/>
  <c r="L112"/>
  <c r="J112"/>
  <c r="G112"/>
  <c r="D112"/>
  <c r="AM111"/>
  <c r="AL111"/>
  <c r="AK111"/>
  <c r="AI111"/>
  <c r="AH111"/>
  <c r="AE111"/>
  <c r="AD111"/>
  <c r="Y111"/>
  <c r="W111"/>
  <c r="V111"/>
  <c r="U111"/>
  <c r="S111"/>
  <c r="R111"/>
  <c r="P111"/>
  <c r="O111"/>
  <c r="M111"/>
  <c r="L111"/>
  <c r="J111"/>
  <c r="G111"/>
  <c r="D111"/>
  <c r="AM110"/>
  <c r="AL110"/>
  <c r="AK110"/>
  <c r="AI110"/>
  <c r="AH110"/>
  <c r="AE110"/>
  <c r="AD110"/>
  <c r="Y110"/>
  <c r="W110"/>
  <c r="V110"/>
  <c r="U110"/>
  <c r="S110"/>
  <c r="R110"/>
  <c r="P110"/>
  <c r="O110"/>
  <c r="M110"/>
  <c r="L110"/>
  <c r="J110"/>
  <c r="G110"/>
  <c r="D110"/>
  <c r="AM109"/>
  <c r="AL109"/>
  <c r="AK109"/>
  <c r="AI109"/>
  <c r="AH109"/>
  <c r="AE109"/>
  <c r="AD109"/>
  <c r="Y109"/>
  <c r="W109"/>
  <c r="V109"/>
  <c r="U109"/>
  <c r="S109"/>
  <c r="R109"/>
  <c r="P109"/>
  <c r="O109"/>
  <c r="M109"/>
  <c r="L109"/>
  <c r="J109"/>
  <c r="G109"/>
  <c r="D109"/>
  <c r="AM108"/>
  <c r="AL108"/>
  <c r="AK108"/>
  <c r="AI108"/>
  <c r="AH108"/>
  <c r="AE108"/>
  <c r="AD108"/>
  <c r="Y108"/>
  <c r="W108"/>
  <c r="V108"/>
  <c r="U108"/>
  <c r="S108"/>
  <c r="R108"/>
  <c r="P108"/>
  <c r="O108"/>
  <c r="M108"/>
  <c r="L108"/>
  <c r="J108"/>
  <c r="G108"/>
  <c r="D108"/>
  <c r="AM107"/>
  <c r="AL107"/>
  <c r="AK107"/>
  <c r="AI107"/>
  <c r="AH107"/>
  <c r="AE107"/>
  <c r="AD107"/>
  <c r="Y107"/>
  <c r="W107"/>
  <c r="V107"/>
  <c r="U107"/>
  <c r="S107"/>
  <c r="R107"/>
  <c r="P107"/>
  <c r="O107"/>
  <c r="M107"/>
  <c r="L107"/>
  <c r="J107"/>
  <c r="G107"/>
  <c r="D107"/>
  <c r="AM106"/>
  <c r="AL106"/>
  <c r="AK106"/>
  <c r="AI106"/>
  <c r="AH106"/>
  <c r="AE106"/>
  <c r="AD106"/>
  <c r="Y106"/>
  <c r="W106"/>
  <c r="V106"/>
  <c r="U106"/>
  <c r="S106"/>
  <c r="R106"/>
  <c r="P106"/>
  <c r="O106"/>
  <c r="M106"/>
  <c r="L106"/>
  <c r="J106"/>
  <c r="G106"/>
  <c r="D106"/>
  <c r="AM105"/>
  <c r="AL105"/>
  <c r="AK105"/>
  <c r="AI105"/>
  <c r="AH105"/>
  <c r="AE105"/>
  <c r="AD105"/>
  <c r="Y105"/>
  <c r="W105"/>
  <c r="V105"/>
  <c r="U105"/>
  <c r="S105"/>
  <c r="R105"/>
  <c r="P105"/>
  <c r="O105"/>
  <c r="M105"/>
  <c r="L105"/>
  <c r="J105"/>
  <c r="G105"/>
  <c r="D105"/>
  <c r="AM104"/>
  <c r="AL104"/>
  <c r="AK104"/>
  <c r="AI104"/>
  <c r="AH104"/>
  <c r="AE104"/>
  <c r="AD104"/>
  <c r="Y104"/>
  <c r="W104"/>
  <c r="V104"/>
  <c r="U104"/>
  <c r="S104"/>
  <c r="R104"/>
  <c r="P104"/>
  <c r="O104"/>
  <c r="M104"/>
  <c r="L104"/>
  <c r="J104"/>
  <c r="G104"/>
  <c r="D104"/>
  <c r="AM103"/>
  <c r="AL103"/>
  <c r="AK103"/>
  <c r="AI103"/>
  <c r="AH103"/>
  <c r="AE103"/>
  <c r="AD103"/>
  <c r="Y103"/>
  <c r="W103"/>
  <c r="V103"/>
  <c r="U103"/>
  <c r="S103"/>
  <c r="R103"/>
  <c r="P103"/>
  <c r="O103"/>
  <c r="M103"/>
  <c r="L103"/>
  <c r="J103"/>
  <c r="G103"/>
  <c r="D103"/>
  <c r="AM102"/>
  <c r="AL102"/>
  <c r="AK102"/>
  <c r="AI102"/>
  <c r="AH102"/>
  <c r="AE102"/>
  <c r="AD102"/>
  <c r="Y102"/>
  <c r="W102"/>
  <c r="V102"/>
  <c r="U102"/>
  <c r="S102"/>
  <c r="R102"/>
  <c r="P102"/>
  <c r="O102"/>
  <c r="M102"/>
  <c r="L102"/>
  <c r="J102"/>
  <c r="G102"/>
  <c r="D102"/>
  <c r="AM101"/>
  <c r="AL101"/>
  <c r="AK101"/>
  <c r="AI101"/>
  <c r="AH101"/>
  <c r="AE101"/>
  <c r="AD101"/>
  <c r="Y101"/>
  <c r="W101"/>
  <c r="V101"/>
  <c r="U101"/>
  <c r="S101"/>
  <c r="R101"/>
  <c r="P101"/>
  <c r="O101"/>
  <c r="M101"/>
  <c r="L101"/>
  <c r="J101"/>
  <c r="G101"/>
  <c r="D101"/>
  <c r="AM100"/>
  <c r="AL100"/>
  <c r="AK100"/>
  <c r="AI100"/>
  <c r="AH100"/>
  <c r="AE100"/>
  <c r="AD100"/>
  <c r="Y100"/>
  <c r="W100"/>
  <c r="V100"/>
  <c r="U100"/>
  <c r="S100"/>
  <c r="R100"/>
  <c r="P100"/>
  <c r="O100"/>
  <c r="M100"/>
  <c r="L100"/>
  <c r="J100"/>
  <c r="G100"/>
  <c r="D100"/>
  <c r="AM99"/>
  <c r="AL99"/>
  <c r="AK99"/>
  <c r="AI99"/>
  <c r="AH99"/>
  <c r="AE99"/>
  <c r="AD99"/>
  <c r="Y99"/>
  <c r="W99"/>
  <c r="V99"/>
  <c r="U99"/>
  <c r="S99"/>
  <c r="R99"/>
  <c r="P99"/>
  <c r="O99"/>
  <c r="M99"/>
  <c r="L99"/>
  <c r="J99"/>
  <c r="G99"/>
  <c r="D99"/>
  <c r="AM98"/>
  <c r="AL98"/>
  <c r="AK98"/>
  <c r="AI98"/>
  <c r="AH98"/>
  <c r="AE98"/>
  <c r="AD98"/>
  <c r="Y98"/>
  <c r="W98"/>
  <c r="V98"/>
  <c r="U98"/>
  <c r="S98"/>
  <c r="R98"/>
  <c r="P98"/>
  <c r="O98"/>
  <c r="M98"/>
  <c r="L98"/>
  <c r="J98"/>
  <c r="G98"/>
  <c r="D98"/>
  <c r="AM97"/>
  <c r="AL97"/>
  <c r="AK97"/>
  <c r="AI97"/>
  <c r="AH97"/>
  <c r="AE97"/>
  <c r="AD97"/>
  <c r="Y97"/>
  <c r="W97"/>
  <c r="V97"/>
  <c r="U97"/>
  <c r="S97"/>
  <c r="R97"/>
  <c r="P97"/>
  <c r="O97"/>
  <c r="M97"/>
  <c r="L97"/>
  <c r="J97"/>
  <c r="G97"/>
  <c r="D97"/>
  <c r="AM96"/>
  <c r="AL96"/>
  <c r="AK96"/>
  <c r="AI96"/>
  <c r="AH96"/>
  <c r="AE96"/>
  <c r="AD96"/>
  <c r="Y96"/>
  <c r="W96"/>
  <c r="V96"/>
  <c r="U96"/>
  <c r="S96"/>
  <c r="R96"/>
  <c r="P96"/>
  <c r="O96"/>
  <c r="M96"/>
  <c r="L96"/>
  <c r="J96"/>
  <c r="G96"/>
  <c r="D96"/>
  <c r="AM95"/>
  <c r="AL95"/>
  <c r="AK95"/>
  <c r="AI95"/>
  <c r="AH95"/>
  <c r="AE95"/>
  <c r="AD95"/>
  <c r="Y95"/>
  <c r="W95"/>
  <c r="V95"/>
  <c r="U95"/>
  <c r="S95"/>
  <c r="R95"/>
  <c r="P95"/>
  <c r="O95"/>
  <c r="M95"/>
  <c r="L95"/>
  <c r="J95"/>
  <c r="G95"/>
  <c r="D95"/>
  <c r="AM94"/>
  <c r="AL94"/>
  <c r="AK94"/>
  <c r="AI94"/>
  <c r="AH94"/>
  <c r="AE94"/>
  <c r="AD94"/>
  <c r="Y94"/>
  <c r="W94"/>
  <c r="V94"/>
  <c r="U94"/>
  <c r="S94"/>
  <c r="R94"/>
  <c r="P94"/>
  <c r="O94"/>
  <c r="M94"/>
  <c r="L94"/>
  <c r="J94"/>
  <c r="G94"/>
  <c r="D94"/>
  <c r="AM93"/>
  <c r="AL93"/>
  <c r="AK93"/>
  <c r="AI93"/>
  <c r="AH93"/>
  <c r="AE93"/>
  <c r="AD93"/>
  <c r="Y93"/>
  <c r="W93"/>
  <c r="V93"/>
  <c r="U93"/>
  <c r="S93"/>
  <c r="R93"/>
  <c r="P93"/>
  <c r="O93"/>
  <c r="M93"/>
  <c r="L93"/>
  <c r="J93"/>
  <c r="G93"/>
  <c r="D93"/>
  <c r="AM92"/>
  <c r="AL92"/>
  <c r="AK92"/>
  <c r="AI92"/>
  <c r="AH92"/>
  <c r="AE92"/>
  <c r="AD92"/>
  <c r="Y92"/>
  <c r="W92"/>
  <c r="V92"/>
  <c r="U92"/>
  <c r="S92"/>
  <c r="R92"/>
  <c r="P92"/>
  <c r="O92"/>
  <c r="M92"/>
  <c r="L92"/>
  <c r="J92"/>
  <c r="G92"/>
  <c r="D92"/>
  <c r="AM91"/>
  <c r="AL91"/>
  <c r="AK91"/>
  <c r="AI91"/>
  <c r="AH91"/>
  <c r="AE91"/>
  <c r="AD91"/>
  <c r="Y91"/>
  <c r="W91"/>
  <c r="V91"/>
  <c r="U91"/>
  <c r="S91"/>
  <c r="R91"/>
  <c r="P91"/>
  <c r="O91"/>
  <c r="M91"/>
  <c r="L91"/>
  <c r="J91"/>
  <c r="G91"/>
  <c r="D91"/>
  <c r="AM90"/>
  <c r="AL90"/>
  <c r="AK90"/>
  <c r="AI90"/>
  <c r="AH90"/>
  <c r="AE90"/>
  <c r="AD90"/>
  <c r="Y90"/>
  <c r="W90"/>
  <c r="V90"/>
  <c r="U90"/>
  <c r="S90"/>
  <c r="R90"/>
  <c r="P90"/>
  <c r="O90"/>
  <c r="M90"/>
  <c r="L90"/>
  <c r="J90"/>
  <c r="G90"/>
  <c r="D90"/>
  <c r="AM89"/>
  <c r="AL89"/>
  <c r="AK89"/>
  <c r="AI89"/>
  <c r="AH89"/>
  <c r="AE89"/>
  <c r="AD89"/>
  <c r="Y89"/>
  <c r="W89"/>
  <c r="V89"/>
  <c r="U89"/>
  <c r="S89"/>
  <c r="R89"/>
  <c r="P89"/>
  <c r="O89"/>
  <c r="M89"/>
  <c r="L89"/>
  <c r="J89"/>
  <c r="G89"/>
  <c r="D89"/>
  <c r="AM88"/>
  <c r="AL88"/>
  <c r="AK88"/>
  <c r="AI88"/>
  <c r="AH88"/>
  <c r="AE88"/>
  <c r="AD88"/>
  <c r="Y88"/>
  <c r="W88"/>
  <c r="V88"/>
  <c r="U88"/>
  <c r="S88"/>
  <c r="R88"/>
  <c r="P88"/>
  <c r="O88"/>
  <c r="M88"/>
  <c r="L88"/>
  <c r="J88"/>
  <c r="G88"/>
  <c r="D88"/>
  <c r="AM87"/>
  <c r="AL87"/>
  <c r="AK87"/>
  <c r="AI87"/>
  <c r="AH87"/>
  <c r="AE87"/>
  <c r="AD87"/>
  <c r="Y87"/>
  <c r="W87"/>
  <c r="V87"/>
  <c r="U87"/>
  <c r="S87"/>
  <c r="R87"/>
  <c r="P87"/>
  <c r="O87"/>
  <c r="M87"/>
  <c r="L87"/>
  <c r="J87"/>
  <c r="G87"/>
  <c r="D87"/>
  <c r="AM86"/>
  <c r="AL86"/>
  <c r="AK86"/>
  <c r="AI86"/>
  <c r="AH86"/>
  <c r="AE86"/>
  <c r="AD86"/>
  <c r="Y86"/>
  <c r="W86"/>
  <c r="V86"/>
  <c r="U86"/>
  <c r="S86"/>
  <c r="R86"/>
  <c r="P86"/>
  <c r="O86"/>
  <c r="M86"/>
  <c r="L86"/>
  <c r="J86"/>
  <c r="G86"/>
  <c r="D86"/>
  <c r="AM85"/>
  <c r="AL85"/>
  <c r="AK85"/>
  <c r="AI85"/>
  <c r="AH85"/>
  <c r="AE85"/>
  <c r="AD85"/>
  <c r="Y85"/>
  <c r="W85"/>
  <c r="V85"/>
  <c r="U85"/>
  <c r="S85"/>
  <c r="R85"/>
  <c r="P85"/>
  <c r="O85"/>
  <c r="M85"/>
  <c r="L85"/>
  <c r="J85"/>
  <c r="G85"/>
  <c r="D85"/>
  <c r="AM84"/>
  <c r="AL84"/>
  <c r="AK84"/>
  <c r="AI84"/>
  <c r="AH84"/>
  <c r="AE84"/>
  <c r="AD84"/>
  <c r="Y84"/>
  <c r="W84"/>
  <c r="V84"/>
  <c r="U84"/>
  <c r="S84"/>
  <c r="R84"/>
  <c r="P84"/>
  <c r="O84"/>
  <c r="M84"/>
  <c r="L84"/>
  <c r="J84"/>
  <c r="G84"/>
  <c r="D84"/>
  <c r="AM83"/>
  <c r="AL83"/>
  <c r="AK83"/>
  <c r="AI83"/>
  <c r="AH83"/>
  <c r="AE83"/>
  <c r="AD83"/>
  <c r="Y83"/>
  <c r="W83"/>
  <c r="V83"/>
  <c r="U83"/>
  <c r="S83"/>
  <c r="R83"/>
  <c r="P83"/>
  <c r="O83"/>
  <c r="M83"/>
  <c r="L83"/>
  <c r="J83"/>
  <c r="G83"/>
  <c r="D83"/>
  <c r="AM82"/>
  <c r="AL82"/>
  <c r="AK82"/>
  <c r="AI82"/>
  <c r="AH82"/>
  <c r="AE82"/>
  <c r="AD82"/>
  <c r="Y82"/>
  <c r="W82"/>
  <c r="V82"/>
  <c r="U82"/>
  <c r="S82"/>
  <c r="R82"/>
  <c r="P82"/>
  <c r="O82"/>
  <c r="M82"/>
  <c r="L82"/>
  <c r="J82"/>
  <c r="G82"/>
  <c r="D82"/>
  <c r="AM81"/>
  <c r="AL81"/>
  <c r="AK81"/>
  <c r="AI81"/>
  <c r="AH81"/>
  <c r="AE81"/>
  <c r="AD81"/>
  <c r="Y81"/>
  <c r="W81"/>
  <c r="V81"/>
  <c r="U81"/>
  <c r="S81"/>
  <c r="R81"/>
  <c r="P81"/>
  <c r="O81"/>
  <c r="M81"/>
  <c r="L81"/>
  <c r="J81"/>
  <c r="G81"/>
  <c r="D81"/>
  <c r="AM80"/>
  <c r="AL80"/>
  <c r="AK80"/>
  <c r="AI80"/>
  <c r="AH80"/>
  <c r="AE80"/>
  <c r="AD80"/>
  <c r="Y80"/>
  <c r="W80"/>
  <c r="V80"/>
  <c r="U80"/>
  <c r="S80"/>
  <c r="R80"/>
  <c r="P80"/>
  <c r="O80"/>
  <c r="M80"/>
  <c r="L80"/>
  <c r="J80"/>
  <c r="G80"/>
  <c r="D80"/>
  <c r="AM79"/>
  <c r="AL79"/>
  <c r="AK79"/>
  <c r="AI79"/>
  <c r="AH79"/>
  <c r="AE79"/>
  <c r="AD79"/>
  <c r="Y79"/>
  <c r="W79"/>
  <c r="V79"/>
  <c r="U79"/>
  <c r="S79"/>
  <c r="R79"/>
  <c r="P79"/>
  <c r="O79"/>
  <c r="M79"/>
  <c r="L79"/>
  <c r="J79"/>
  <c r="G79"/>
  <c r="D79"/>
  <c r="AM78"/>
  <c r="AL78"/>
  <c r="AK78"/>
  <c r="AI78"/>
  <c r="AH78"/>
  <c r="AE78"/>
  <c r="AD78"/>
  <c r="Y78"/>
  <c r="W78"/>
  <c r="V78"/>
  <c r="U78"/>
  <c r="S78"/>
  <c r="R78"/>
  <c r="P78"/>
  <c r="O78"/>
  <c r="M78"/>
  <c r="L78"/>
  <c r="J78"/>
  <c r="G78"/>
  <c r="D78"/>
  <c r="AM77"/>
  <c r="AL77"/>
  <c r="AK77"/>
  <c r="AI77"/>
  <c r="AH77"/>
  <c r="AE77"/>
  <c r="AD77"/>
  <c r="Y77"/>
  <c r="W77"/>
  <c r="V77"/>
  <c r="U77"/>
  <c r="S77"/>
  <c r="R77"/>
  <c r="P77"/>
  <c r="O77"/>
  <c r="M77"/>
  <c r="L77"/>
  <c r="J77"/>
  <c r="G77"/>
  <c r="D77"/>
  <c r="AM76"/>
  <c r="AL76"/>
  <c r="AK76"/>
  <c r="AI76"/>
  <c r="AH76"/>
  <c r="AE76"/>
  <c r="AD76"/>
  <c r="Y76"/>
  <c r="W76"/>
  <c r="V76"/>
  <c r="U76"/>
  <c r="S76"/>
  <c r="R76"/>
  <c r="P76"/>
  <c r="O76"/>
  <c r="M76"/>
  <c r="L76"/>
  <c r="J76"/>
  <c r="G76"/>
  <c r="D76"/>
  <c r="AM75"/>
  <c r="AL75"/>
  <c r="AK75"/>
  <c r="AI75"/>
  <c r="AH75"/>
  <c r="AE75"/>
  <c r="AD75"/>
  <c r="Y75"/>
  <c r="W75"/>
  <c r="V75"/>
  <c r="U75"/>
  <c r="S75"/>
  <c r="R75"/>
  <c r="P75"/>
  <c r="O75"/>
  <c r="M75"/>
  <c r="L75"/>
  <c r="J75"/>
  <c r="G75"/>
  <c r="D75"/>
  <c r="AM74"/>
  <c r="AL74"/>
  <c r="AK74"/>
  <c r="AI74"/>
  <c r="AH74"/>
  <c r="AE74"/>
  <c r="AD74"/>
  <c r="Y74"/>
  <c r="W74"/>
  <c r="V74"/>
  <c r="U74"/>
  <c r="S74"/>
  <c r="R74"/>
  <c r="P74"/>
  <c r="O74"/>
  <c r="M74"/>
  <c r="L74"/>
  <c r="J74"/>
  <c r="G74"/>
  <c r="D74"/>
  <c r="AM73"/>
  <c r="AL73"/>
  <c r="AK73"/>
  <c r="AI73"/>
  <c r="AH73"/>
  <c r="AE73"/>
  <c r="AD73"/>
  <c r="Y73"/>
  <c r="W73"/>
  <c r="V73"/>
  <c r="U73"/>
  <c r="S73"/>
  <c r="R73"/>
  <c r="P73"/>
  <c r="O73"/>
  <c r="M73"/>
  <c r="L73"/>
  <c r="J73"/>
  <c r="G73"/>
  <c r="D73"/>
  <c r="AM72"/>
  <c r="AL72"/>
  <c r="AK72"/>
  <c r="AI72"/>
  <c r="AH72"/>
  <c r="AE72"/>
  <c r="AD72"/>
  <c r="Y72"/>
  <c r="W72"/>
  <c r="V72"/>
  <c r="U72"/>
  <c r="S72"/>
  <c r="R72"/>
  <c r="P72"/>
  <c r="O72"/>
  <c r="M72"/>
  <c r="L72"/>
  <c r="J72"/>
  <c r="G72"/>
  <c r="D72"/>
  <c r="AM71"/>
  <c r="AL71"/>
  <c r="AK71"/>
  <c r="AI71"/>
  <c r="AH71"/>
  <c r="AE71"/>
  <c r="AD71"/>
  <c r="Y71"/>
  <c r="W71"/>
  <c r="V71"/>
  <c r="U71"/>
  <c r="S71"/>
  <c r="R71"/>
  <c r="P71"/>
  <c r="O71"/>
  <c r="M71"/>
  <c r="L71"/>
  <c r="J71"/>
  <c r="G71"/>
  <c r="D71"/>
  <c r="AM70"/>
  <c r="AL70"/>
  <c r="AK70"/>
  <c r="AI70"/>
  <c r="AH70"/>
  <c r="AE70"/>
  <c r="AD70"/>
  <c r="Y70"/>
  <c r="W70"/>
  <c r="V70"/>
  <c r="U70"/>
  <c r="S70"/>
  <c r="R70"/>
  <c r="P70"/>
  <c r="O70"/>
  <c r="M70"/>
  <c r="L70"/>
  <c r="J70"/>
  <c r="G70"/>
  <c r="D70"/>
  <c r="AM69"/>
  <c r="AL69"/>
  <c r="AK69"/>
  <c r="AI69"/>
  <c r="AH69"/>
  <c r="AE69"/>
  <c r="AD69"/>
  <c r="Y69"/>
  <c r="W69"/>
  <c r="V69"/>
  <c r="U69"/>
  <c r="S69"/>
  <c r="R69"/>
  <c r="P69"/>
  <c r="O69"/>
  <c r="M69"/>
  <c r="L69"/>
  <c r="J69"/>
  <c r="G69"/>
  <c r="D69"/>
  <c r="AM68"/>
  <c r="AL68"/>
  <c r="AK68"/>
  <c r="AI68"/>
  <c r="AH68"/>
  <c r="AE68"/>
  <c r="AD68"/>
  <c r="Y68"/>
  <c r="W68"/>
  <c r="V68"/>
  <c r="U68"/>
  <c r="S68"/>
  <c r="R68"/>
  <c r="P68"/>
  <c r="O68"/>
  <c r="M68"/>
  <c r="L68"/>
  <c r="J68"/>
  <c r="G68"/>
  <c r="D68"/>
  <c r="AM67"/>
  <c r="AL67"/>
  <c r="AK67"/>
  <c r="AI67"/>
  <c r="AH67"/>
  <c r="AE67"/>
  <c r="AD67"/>
  <c r="Y67"/>
  <c r="W67"/>
  <c r="V67"/>
  <c r="U67"/>
  <c r="S67"/>
  <c r="R67"/>
  <c r="P67"/>
  <c r="O67"/>
  <c r="M67"/>
  <c r="L67"/>
  <c r="J67"/>
  <c r="G67"/>
  <c r="D67"/>
  <c r="AM66"/>
  <c r="AL66"/>
  <c r="AK66"/>
  <c r="AI66"/>
  <c r="AH66"/>
  <c r="AE66"/>
  <c r="AD66"/>
  <c r="Y66"/>
  <c r="W66"/>
  <c r="V66"/>
  <c r="U66"/>
  <c r="S66"/>
  <c r="R66"/>
  <c r="P66"/>
  <c r="O66"/>
  <c r="M66"/>
  <c r="L66"/>
  <c r="J66"/>
  <c r="G66"/>
  <c r="D66"/>
  <c r="AM65"/>
  <c r="AL65"/>
  <c r="AK65"/>
  <c r="AI65"/>
  <c r="AH65"/>
  <c r="AE65"/>
  <c r="AD65"/>
  <c r="Y65"/>
  <c r="W65"/>
  <c r="V65"/>
  <c r="U65"/>
  <c r="S65"/>
  <c r="R65"/>
  <c r="P65"/>
  <c r="O65"/>
  <c r="M65"/>
  <c r="L65"/>
  <c r="J65"/>
  <c r="G65"/>
  <c r="D65"/>
  <c r="AM64"/>
  <c r="AL64"/>
  <c r="AK64"/>
  <c r="AI64"/>
  <c r="AH64"/>
  <c r="AE64"/>
  <c r="AD64"/>
  <c r="Y64"/>
  <c r="W64"/>
  <c r="V64"/>
  <c r="U64"/>
  <c r="S64"/>
  <c r="R64"/>
  <c r="P64"/>
  <c r="O64"/>
  <c r="M64"/>
  <c r="L64"/>
  <c r="J64"/>
  <c r="G64"/>
  <c r="D64"/>
  <c r="AM63"/>
  <c r="AL63"/>
  <c r="AK63"/>
  <c r="AI63"/>
  <c r="AH63"/>
  <c r="AE63"/>
  <c r="AD63"/>
  <c r="Y63"/>
  <c r="W63"/>
  <c r="V63"/>
  <c r="U63"/>
  <c r="S63"/>
  <c r="R63"/>
  <c r="P63"/>
  <c r="O63"/>
  <c r="M63"/>
  <c r="L63"/>
  <c r="J63"/>
  <c r="G63"/>
  <c r="D63"/>
  <c r="AM62"/>
  <c r="AL62"/>
  <c r="AK62"/>
  <c r="AI62"/>
  <c r="AH62"/>
  <c r="AE62"/>
  <c r="AD62"/>
  <c r="Y62"/>
  <c r="W62"/>
  <c r="V62"/>
  <c r="U62"/>
  <c r="S62"/>
  <c r="R62"/>
  <c r="P62"/>
  <c r="O62"/>
  <c r="M62"/>
  <c r="L62"/>
  <c r="J62"/>
  <c r="G62"/>
  <c r="D62"/>
  <c r="AM61"/>
  <c r="AL61"/>
  <c r="AK61"/>
  <c r="AI61"/>
  <c r="AH61"/>
  <c r="AE61"/>
  <c r="AD61"/>
  <c r="Y61"/>
  <c r="W61"/>
  <c r="V61"/>
  <c r="U61"/>
  <c r="S61"/>
  <c r="R61"/>
  <c r="P61"/>
  <c r="O61"/>
  <c r="M61"/>
  <c r="L61"/>
  <c r="J61"/>
  <c r="G61"/>
  <c r="D61"/>
  <c r="AM60"/>
  <c r="AL60"/>
  <c r="AK60"/>
  <c r="AI60"/>
  <c r="AH60"/>
  <c r="AE60"/>
  <c r="AD60"/>
  <c r="Y60"/>
  <c r="W60"/>
  <c r="V60"/>
  <c r="U60"/>
  <c r="S60"/>
  <c r="R60"/>
  <c r="P60"/>
  <c r="O60"/>
  <c r="M60"/>
  <c r="L60"/>
  <c r="J60"/>
  <c r="G60"/>
  <c r="D60"/>
  <c r="AM59"/>
  <c r="AL59"/>
  <c r="AK59"/>
  <c r="AI59"/>
  <c r="AH59"/>
  <c r="AE59"/>
  <c r="AD59"/>
  <c r="Y59"/>
  <c r="W59"/>
  <c r="V59"/>
  <c r="U59"/>
  <c r="S59"/>
  <c r="R59"/>
  <c r="P59"/>
  <c r="O59"/>
  <c r="M59"/>
  <c r="L59"/>
  <c r="J59"/>
  <c r="G59"/>
  <c r="D59"/>
  <c r="AM58"/>
  <c r="AL58"/>
  <c r="AK58"/>
  <c r="AI58"/>
  <c r="AH58"/>
  <c r="AE58"/>
  <c r="AD58"/>
  <c r="Y58"/>
  <c r="W58"/>
  <c r="V58"/>
  <c r="U58"/>
  <c r="S58"/>
  <c r="R58"/>
  <c r="P58"/>
  <c r="O58"/>
  <c r="M58"/>
  <c r="L58"/>
  <c r="J58"/>
  <c r="G58"/>
  <c r="D58"/>
  <c r="AM57"/>
  <c r="AL57"/>
  <c r="AK57"/>
  <c r="AI57"/>
  <c r="AH57"/>
  <c r="AE57"/>
  <c r="AD57"/>
  <c r="Y57"/>
  <c r="W57"/>
  <c r="V57"/>
  <c r="U57"/>
  <c r="S57"/>
  <c r="R57"/>
  <c r="P57"/>
  <c r="O57"/>
  <c r="M57"/>
  <c r="L57"/>
  <c r="J57"/>
  <c r="G57"/>
  <c r="D57"/>
  <c r="AM56"/>
  <c r="AL56"/>
  <c r="AK56"/>
  <c r="AI56"/>
  <c r="AH56"/>
  <c r="AE56"/>
  <c r="AD56"/>
  <c r="Y56"/>
  <c r="W56"/>
  <c r="V56"/>
  <c r="U56"/>
  <c r="S56"/>
  <c r="R56"/>
  <c r="P56"/>
  <c r="O56"/>
  <c r="M56"/>
  <c r="L56"/>
  <c r="J56"/>
  <c r="G56"/>
  <c r="D56"/>
  <c r="AM55"/>
  <c r="AL55"/>
  <c r="AK55"/>
  <c r="AI55"/>
  <c r="AH55"/>
  <c r="AE55"/>
  <c r="AD55"/>
  <c r="Y55"/>
  <c r="W55"/>
  <c r="V55"/>
  <c r="U55"/>
  <c r="S55"/>
  <c r="R55"/>
  <c r="P55"/>
  <c r="O55"/>
  <c r="M55"/>
  <c r="L55"/>
  <c r="J55"/>
  <c r="G55"/>
  <c r="D55"/>
  <c r="AM54"/>
  <c r="AL54"/>
  <c r="AK54"/>
  <c r="AI54"/>
  <c r="AH54"/>
  <c r="AE54"/>
  <c r="AD54"/>
  <c r="Y54"/>
  <c r="W54"/>
  <c r="V54"/>
  <c r="U54"/>
  <c r="S54"/>
  <c r="R54"/>
  <c r="P54"/>
  <c r="O54"/>
  <c r="M54"/>
  <c r="L54"/>
  <c r="J54"/>
  <c r="G54"/>
  <c r="D54"/>
  <c r="AM53"/>
  <c r="AL53"/>
  <c r="AK53"/>
  <c r="AI53"/>
  <c r="AH53"/>
  <c r="AE53"/>
  <c r="AD53"/>
  <c r="Y53"/>
  <c r="W53"/>
  <c r="V53"/>
  <c r="U53"/>
  <c r="S53"/>
  <c r="R53"/>
  <c r="P53"/>
  <c r="O53"/>
  <c r="M53"/>
  <c r="L53"/>
  <c r="J53"/>
  <c r="G53"/>
  <c r="D53"/>
  <c r="AM52"/>
  <c r="AL52"/>
  <c r="AK52"/>
  <c r="AI52"/>
  <c r="AH52"/>
  <c r="AE52"/>
  <c r="AD52"/>
  <c r="Y52"/>
  <c r="W52"/>
  <c r="V52"/>
  <c r="U52"/>
  <c r="S52"/>
  <c r="R52"/>
  <c r="P52"/>
  <c r="O52"/>
  <c r="M52"/>
  <c r="L52"/>
  <c r="J52"/>
  <c r="G52"/>
  <c r="D52"/>
  <c r="AM51"/>
  <c r="AL51"/>
  <c r="AK51"/>
  <c r="AI51"/>
  <c r="AH51"/>
  <c r="AE51"/>
  <c r="AD51"/>
  <c r="Y51"/>
  <c r="W51"/>
  <c r="V51"/>
  <c r="U51"/>
  <c r="S51"/>
  <c r="R51"/>
  <c r="P51"/>
  <c r="O51"/>
  <c r="M51"/>
  <c r="L51"/>
  <c r="J51"/>
  <c r="G51"/>
  <c r="D51"/>
  <c r="AM50"/>
  <c r="AL50"/>
  <c r="AK50"/>
  <c r="AI50"/>
  <c r="AH50"/>
  <c r="AE50"/>
  <c r="AD50"/>
  <c r="Y50"/>
  <c r="W50"/>
  <c r="V50"/>
  <c r="U50"/>
  <c r="S50"/>
  <c r="R50"/>
  <c r="P50"/>
  <c r="O50"/>
  <c r="M50"/>
  <c r="L50"/>
  <c r="J50"/>
  <c r="G50"/>
  <c r="D50"/>
  <c r="AM49"/>
  <c r="AL49"/>
  <c r="AK49"/>
  <c r="AI49"/>
  <c r="AH49"/>
  <c r="AE49"/>
  <c r="AD49"/>
  <c r="Y49"/>
  <c r="W49"/>
  <c r="V49"/>
  <c r="U49"/>
  <c r="S49"/>
  <c r="R49"/>
  <c r="P49"/>
  <c r="O49"/>
  <c r="M49"/>
  <c r="L49"/>
  <c r="J49"/>
  <c r="G49"/>
  <c r="D49"/>
  <c r="AM48"/>
  <c r="AL48"/>
  <c r="AK48"/>
  <c r="AI48"/>
  <c r="AH48"/>
  <c r="AE48"/>
  <c r="AD48"/>
  <c r="Y48"/>
  <c r="W48"/>
  <c r="V48"/>
  <c r="U48"/>
  <c r="S48"/>
  <c r="R48"/>
  <c r="P48"/>
  <c r="O48"/>
  <c r="M48"/>
  <c r="L48"/>
  <c r="J48"/>
  <c r="G48"/>
  <c r="D48"/>
  <c r="AM47"/>
  <c r="AL47"/>
  <c r="AK47"/>
  <c r="AI47"/>
  <c r="AH47"/>
  <c r="AE47"/>
  <c r="AD47"/>
  <c r="Y47"/>
  <c r="W47"/>
  <c r="V47"/>
  <c r="U47"/>
  <c r="S47"/>
  <c r="R47"/>
  <c r="P47"/>
  <c r="O47"/>
  <c r="M47"/>
  <c r="L47"/>
  <c r="J47"/>
  <c r="G47"/>
  <c r="D47"/>
  <c r="AM46"/>
  <c r="AL46"/>
  <c r="AK46"/>
  <c r="AI46"/>
  <c r="AH46"/>
  <c r="AE46"/>
  <c r="AD46"/>
  <c r="Y46"/>
  <c r="W46"/>
  <c r="V46"/>
  <c r="U46"/>
  <c r="S46"/>
  <c r="R46"/>
  <c r="P46"/>
  <c r="O46"/>
  <c r="M46"/>
  <c r="L46"/>
  <c r="J46"/>
  <c r="G46"/>
  <c r="D46"/>
  <c r="AM45"/>
  <c r="AL45"/>
  <c r="AK45"/>
  <c r="AI45"/>
  <c r="AH45"/>
  <c r="AE45"/>
  <c r="AD45"/>
  <c r="Y45"/>
  <c r="W45"/>
  <c r="V45"/>
  <c r="U45"/>
  <c r="S45"/>
  <c r="R45"/>
  <c r="P45"/>
  <c r="O45"/>
  <c r="M45"/>
  <c r="L45"/>
  <c r="J45"/>
  <c r="G45"/>
  <c r="D45"/>
  <c r="AM44"/>
  <c r="AL44"/>
  <c r="AK44"/>
  <c r="AI44"/>
  <c r="AH44"/>
  <c r="AE44"/>
  <c r="AD44"/>
  <c r="Y44"/>
  <c r="W44"/>
  <c r="V44"/>
  <c r="U44"/>
  <c r="S44"/>
  <c r="R44"/>
  <c r="P44"/>
  <c r="O44"/>
  <c r="M44"/>
  <c r="L44"/>
  <c r="J44"/>
  <c r="G44"/>
  <c r="D44"/>
  <c r="AM43"/>
  <c r="AL43"/>
  <c r="AK43"/>
  <c r="AI43"/>
  <c r="AH43"/>
  <c r="AE43"/>
  <c r="AD43"/>
  <c r="Y43"/>
  <c r="W43"/>
  <c r="V43"/>
  <c r="U43"/>
  <c r="S43"/>
  <c r="R43"/>
  <c r="P43"/>
  <c r="O43"/>
  <c r="M43"/>
  <c r="L43"/>
  <c r="J43"/>
  <c r="G43"/>
  <c r="D43"/>
  <c r="AM42"/>
  <c r="AL42"/>
  <c r="AK42"/>
  <c r="AI42"/>
  <c r="AH42"/>
  <c r="AE42"/>
  <c r="AD42"/>
  <c r="Y42"/>
  <c r="W42"/>
  <c r="V42"/>
  <c r="U42"/>
  <c r="S42"/>
  <c r="R42"/>
  <c r="P42"/>
  <c r="O42"/>
  <c r="M42"/>
  <c r="L42"/>
  <c r="J42"/>
  <c r="G42"/>
  <c r="D42"/>
  <c r="AM41"/>
  <c r="AL41"/>
  <c r="AK41"/>
  <c r="AI41"/>
  <c r="AH41"/>
  <c r="AE41"/>
  <c r="AD41"/>
  <c r="Y41"/>
  <c r="W41"/>
  <c r="V41"/>
  <c r="U41"/>
  <c r="S41"/>
  <c r="R41"/>
  <c r="P41"/>
  <c r="O41"/>
  <c r="M41"/>
  <c r="L41"/>
  <c r="J41"/>
  <c r="G41"/>
  <c r="D41"/>
  <c r="AM40"/>
  <c r="AL40"/>
  <c r="AK40"/>
  <c r="AI40"/>
  <c r="AH40"/>
  <c r="AE40"/>
  <c r="AD40"/>
  <c r="Y40"/>
  <c r="W40"/>
  <c r="V40"/>
  <c r="U40"/>
  <c r="S40"/>
  <c r="R40"/>
  <c r="P40"/>
  <c r="O40"/>
  <c r="M40"/>
  <c r="L40"/>
  <c r="J40"/>
  <c r="G40"/>
  <c r="D40"/>
  <c r="AM39"/>
  <c r="AL39"/>
  <c r="AK39"/>
  <c r="AI39"/>
  <c r="AH39"/>
  <c r="AE39"/>
  <c r="AD39"/>
  <c r="Y39"/>
  <c r="W39"/>
  <c r="V39"/>
  <c r="U39"/>
  <c r="S39"/>
  <c r="R39"/>
  <c r="P39"/>
  <c r="O39"/>
  <c r="M39"/>
  <c r="L39"/>
  <c r="J39"/>
  <c r="G39"/>
  <c r="D39"/>
  <c r="AM38"/>
  <c r="AL38"/>
  <c r="AK38"/>
  <c r="AI38"/>
  <c r="AH38"/>
  <c r="AE38"/>
  <c r="AD38"/>
  <c r="Y38"/>
  <c r="W38"/>
  <c r="V38"/>
  <c r="U38"/>
  <c r="S38"/>
  <c r="R38"/>
  <c r="P38"/>
  <c r="O38"/>
  <c r="M38"/>
  <c r="L38"/>
  <c r="J38"/>
  <c r="G38"/>
  <c r="D38"/>
  <c r="AM37"/>
  <c r="AL37"/>
  <c r="AK37"/>
  <c r="AI37"/>
  <c r="AH37"/>
  <c r="AE37"/>
  <c r="AD37"/>
  <c r="Y37"/>
  <c r="W37"/>
  <c r="V37"/>
  <c r="U37"/>
  <c r="S37"/>
  <c r="R37"/>
  <c r="P37"/>
  <c r="O37"/>
  <c r="M37"/>
  <c r="L37"/>
  <c r="J37"/>
  <c r="G37"/>
  <c r="D37"/>
  <c r="AM36"/>
  <c r="AL36"/>
  <c r="AK36"/>
  <c r="AI36"/>
  <c r="AH36"/>
  <c r="AE36"/>
  <c r="AD36"/>
  <c r="Y36"/>
  <c r="W36"/>
  <c r="V36"/>
  <c r="U36"/>
  <c r="S36"/>
  <c r="R36"/>
  <c r="P36"/>
  <c r="O36"/>
  <c r="M36"/>
  <c r="L36"/>
  <c r="J36"/>
  <c r="G36"/>
  <c r="D36"/>
  <c r="AM35"/>
  <c r="AL35"/>
  <c r="AK35"/>
  <c r="AI35"/>
  <c r="AH35"/>
  <c r="AE35"/>
  <c r="AD35"/>
  <c r="Y35"/>
  <c r="W35"/>
  <c r="V35"/>
  <c r="U35"/>
  <c r="S35"/>
  <c r="R35"/>
  <c r="P35"/>
  <c r="O35"/>
  <c r="M35"/>
  <c r="L35"/>
  <c r="J35"/>
  <c r="G35"/>
  <c r="D35"/>
  <c r="AM34"/>
  <c r="AL34"/>
  <c r="AK34"/>
  <c r="AI34"/>
  <c r="AH34"/>
  <c r="AE34"/>
  <c r="AD34"/>
  <c r="Y34"/>
  <c r="W34"/>
  <c r="V34"/>
  <c r="U34"/>
  <c r="S34"/>
  <c r="R34"/>
  <c r="P34"/>
  <c r="O34"/>
  <c r="M34"/>
  <c r="L34"/>
  <c r="J34"/>
  <c r="G34"/>
  <c r="D34"/>
  <c r="AM33"/>
  <c r="AL33"/>
  <c r="AK33"/>
  <c r="AI33"/>
  <c r="AH33"/>
  <c r="AE33"/>
  <c r="AD33"/>
  <c r="Y33"/>
  <c r="W33"/>
  <c r="V33"/>
  <c r="U33"/>
  <c r="S33"/>
  <c r="R33"/>
  <c r="P33"/>
  <c r="O33"/>
  <c r="M33"/>
  <c r="L33"/>
  <c r="J33"/>
  <c r="G33"/>
  <c r="D33"/>
  <c r="AM32"/>
  <c r="AL32"/>
  <c r="AK32"/>
  <c r="AI32"/>
  <c r="AH32"/>
  <c r="AE32"/>
  <c r="AD32"/>
  <c r="Y32"/>
  <c r="W32"/>
  <c r="V32"/>
  <c r="U32"/>
  <c r="S32"/>
  <c r="R32"/>
  <c r="P32"/>
  <c r="O32"/>
  <c r="M32"/>
  <c r="L32"/>
  <c r="J32"/>
  <c r="G32"/>
  <c r="D32"/>
  <c r="AM31"/>
  <c r="AL31"/>
  <c r="AK31"/>
  <c r="AI31"/>
  <c r="AH31"/>
  <c r="AE31"/>
  <c r="AD31"/>
  <c r="Y31"/>
  <c r="W31"/>
  <c r="V31"/>
  <c r="U31"/>
  <c r="S31"/>
  <c r="R31"/>
  <c r="P31"/>
  <c r="O31"/>
  <c r="M31"/>
  <c r="L31"/>
  <c r="J31"/>
  <c r="G31"/>
  <c r="D31"/>
  <c r="AM30"/>
  <c r="AL30"/>
  <c r="AK30"/>
  <c r="AI30"/>
  <c r="AH30"/>
  <c r="AE30"/>
  <c r="AD30"/>
  <c r="Y30"/>
  <c r="W30"/>
  <c r="V30"/>
  <c r="U30"/>
  <c r="S30"/>
  <c r="R30"/>
  <c r="P30"/>
  <c r="O30"/>
  <c r="M30"/>
  <c r="L30"/>
  <c r="J30"/>
  <c r="G30"/>
  <c r="D30"/>
  <c r="AM29"/>
  <c r="AL29"/>
  <c r="AK29"/>
  <c r="AI29"/>
  <c r="AH29"/>
  <c r="AE29"/>
  <c r="AD29"/>
  <c r="Y29"/>
  <c r="W29"/>
  <c r="V29"/>
  <c r="U29"/>
  <c r="S29"/>
  <c r="R29"/>
  <c r="P29"/>
  <c r="O29"/>
  <c r="M29"/>
  <c r="L29"/>
  <c r="J29"/>
  <c r="G29"/>
  <c r="D29"/>
  <c r="AM28"/>
  <c r="AL28"/>
  <c r="AK28"/>
  <c r="AI28"/>
  <c r="AH28"/>
  <c r="AE28"/>
  <c r="AD28"/>
  <c r="Y28"/>
  <c r="W28"/>
  <c r="V28"/>
  <c r="U28"/>
  <c r="S28"/>
  <c r="R28"/>
  <c r="P28"/>
  <c r="O28"/>
  <c r="M28"/>
  <c r="L28"/>
  <c r="J28"/>
  <c r="G28"/>
  <c r="D28"/>
  <c r="AM27"/>
  <c r="AL27"/>
  <c r="AK27"/>
  <c r="AI27"/>
  <c r="AH27"/>
  <c r="AE27"/>
  <c r="AD27"/>
  <c r="Y27"/>
  <c r="W27"/>
  <c r="V27"/>
  <c r="U27"/>
  <c r="S27"/>
  <c r="R27"/>
  <c r="P27"/>
  <c r="O27"/>
  <c r="M27"/>
  <c r="L27"/>
  <c r="J27"/>
  <c r="G27"/>
  <c r="D27"/>
  <c r="AM26"/>
  <c r="AL26"/>
  <c r="AK26"/>
  <c r="AI26"/>
  <c r="AH26"/>
  <c r="AE26"/>
  <c r="AD26"/>
  <c r="Y26"/>
  <c r="W26"/>
  <c r="V26"/>
  <c r="U26"/>
  <c r="S26"/>
  <c r="R26"/>
  <c r="P26"/>
  <c r="O26"/>
  <c r="M26"/>
  <c r="L26"/>
  <c r="J26"/>
  <c r="G26"/>
  <c r="D26"/>
  <c r="AM25"/>
  <c r="AL25"/>
  <c r="AK25"/>
  <c r="AI25"/>
  <c r="AH25"/>
  <c r="AE25"/>
  <c r="AD25"/>
  <c r="Y25"/>
  <c r="W25"/>
  <c r="V25"/>
  <c r="U25"/>
  <c r="S25"/>
  <c r="R25"/>
  <c r="P25"/>
  <c r="O25"/>
  <c r="M25"/>
  <c r="L25"/>
  <c r="J25"/>
  <c r="G25"/>
  <c r="D25"/>
  <c r="AM24"/>
  <c r="AL24"/>
  <c r="AK24"/>
  <c r="AI24"/>
  <c r="AH24"/>
  <c r="AE24"/>
  <c r="AD24"/>
  <c r="Y24"/>
  <c r="W24"/>
  <c r="V24"/>
  <c r="U24"/>
  <c r="S24"/>
  <c r="R24"/>
  <c r="P24"/>
  <c r="O24"/>
  <c r="M24"/>
  <c r="L24"/>
  <c r="J24"/>
  <c r="G24"/>
  <c r="D24"/>
  <c r="AM23"/>
  <c r="AL23"/>
  <c r="AK23"/>
  <c r="AI23"/>
  <c r="AH23"/>
  <c r="AE23"/>
  <c r="AD23"/>
  <c r="Y23"/>
  <c r="W23"/>
  <c r="V23"/>
  <c r="U23"/>
  <c r="S23"/>
  <c r="R23"/>
  <c r="P23"/>
  <c r="O23"/>
  <c r="M23"/>
  <c r="L23"/>
  <c r="J23"/>
  <c r="G23"/>
  <c r="D23"/>
  <c r="AM22"/>
  <c r="AL22"/>
  <c r="AK22"/>
  <c r="AI22"/>
  <c r="AH22"/>
  <c r="AE22"/>
  <c r="AD22"/>
  <c r="Y22"/>
  <c r="W22"/>
  <c r="V22"/>
  <c r="U22"/>
  <c r="S22"/>
  <c r="R22"/>
  <c r="P22"/>
  <c r="O22"/>
  <c r="M22"/>
  <c r="L22"/>
  <c r="J22"/>
  <c r="G22"/>
  <c r="D22"/>
  <c r="AM21"/>
  <c r="AL21"/>
  <c r="AK21"/>
  <c r="AI21"/>
  <c r="AH21"/>
  <c r="AE21"/>
  <c r="AD21"/>
  <c r="Y21"/>
  <c r="W21"/>
  <c r="V21"/>
  <c r="U21"/>
  <c r="S21"/>
  <c r="R21"/>
  <c r="P21"/>
  <c r="O21"/>
  <c r="M21"/>
  <c r="L21"/>
  <c r="J21"/>
  <c r="G21"/>
  <c r="D21"/>
  <c r="AM20"/>
  <c r="AL20"/>
  <c r="AK20"/>
  <c r="AI20"/>
  <c r="AH20"/>
  <c r="AE20"/>
  <c r="AD20"/>
  <c r="Y20"/>
  <c r="W20"/>
  <c r="V20"/>
  <c r="U20"/>
  <c r="S20"/>
  <c r="R20"/>
  <c r="P20"/>
  <c r="O20"/>
  <c r="M20"/>
  <c r="L20"/>
  <c r="J20"/>
  <c r="G20"/>
  <c r="D20"/>
  <c r="AM19"/>
  <c r="AL19"/>
  <c r="AK19"/>
  <c r="AI19"/>
  <c r="AH19"/>
  <c r="AE19"/>
  <c r="AD19"/>
  <c r="Y19"/>
  <c r="W19"/>
  <c r="V19"/>
  <c r="U19"/>
  <c r="S19"/>
  <c r="R19"/>
  <c r="P19"/>
  <c r="O19"/>
  <c r="M19"/>
  <c r="L19"/>
  <c r="J19"/>
  <c r="G19"/>
  <c r="D19"/>
  <c r="AM18"/>
  <c r="AL18"/>
  <c r="AK18"/>
  <c r="AI18"/>
  <c r="AH18"/>
  <c r="AE18"/>
  <c r="AD18"/>
  <c r="Y18"/>
  <c r="W18"/>
  <c r="V18"/>
  <c r="U18"/>
  <c r="S18"/>
  <c r="R18"/>
  <c r="P18"/>
  <c r="O18"/>
  <c r="M18"/>
  <c r="L18"/>
  <c r="J18"/>
  <c r="G18"/>
  <c r="D18"/>
  <c r="AM17"/>
  <c r="AL17"/>
  <c r="AK17"/>
  <c r="AI17"/>
  <c r="AH17"/>
  <c r="AE17"/>
  <c r="AD17"/>
  <c r="Y17"/>
  <c r="W17"/>
  <c r="V17"/>
  <c r="U17"/>
  <c r="S17"/>
  <c r="R17"/>
  <c r="P17"/>
  <c r="O17"/>
  <c r="M17"/>
  <c r="L17"/>
  <c r="J17"/>
  <c r="G17"/>
  <c r="D17"/>
  <c r="AM16"/>
  <c r="AL16"/>
  <c r="AK16"/>
  <c r="AI16"/>
  <c r="AH16"/>
  <c r="AE16"/>
  <c r="AD16"/>
  <c r="Y16"/>
  <c r="W16"/>
  <c r="V16"/>
  <c r="U16"/>
  <c r="S16"/>
  <c r="R16"/>
  <c r="P16"/>
  <c r="O16"/>
  <c r="M16"/>
  <c r="L16"/>
  <c r="J16"/>
  <c r="G16"/>
  <c r="D16"/>
  <c r="AM15"/>
  <c r="AL15"/>
  <c r="AK15"/>
  <c r="AI15"/>
  <c r="AH15"/>
  <c r="AE15"/>
  <c r="AD15"/>
  <c r="Y15"/>
  <c r="W15"/>
  <c r="V15"/>
  <c r="U15"/>
  <c r="S15"/>
  <c r="R15"/>
  <c r="P15"/>
  <c r="O15"/>
  <c r="M15"/>
  <c r="L15"/>
  <c r="J15"/>
  <c r="G15"/>
  <c r="D15"/>
  <c r="AM14"/>
  <c r="AL14"/>
  <c r="AK14"/>
  <c r="AI14"/>
  <c r="AH14"/>
  <c r="AE14"/>
  <c r="AD14"/>
  <c r="Y14"/>
  <c r="W14"/>
  <c r="V14"/>
  <c r="U14"/>
  <c r="S14"/>
  <c r="R14"/>
  <c r="P14"/>
  <c r="O14"/>
  <c r="M14"/>
  <c r="L14"/>
  <c r="J14"/>
  <c r="G14"/>
  <c r="D14"/>
  <c r="AM13"/>
  <c r="AL13"/>
  <c r="AK13"/>
  <c r="AI13"/>
  <c r="AH13"/>
  <c r="AE13"/>
  <c r="AD13"/>
  <c r="Y13"/>
  <c r="W13"/>
  <c r="V13"/>
  <c r="U13"/>
  <c r="S13"/>
  <c r="R13"/>
  <c r="P13"/>
  <c r="O13"/>
  <c r="M13"/>
  <c r="L13"/>
  <c r="J13"/>
  <c r="G13"/>
  <c r="D13"/>
  <c r="AM12"/>
  <c r="AL12"/>
  <c r="AK12"/>
  <c r="AI12"/>
  <c r="AH12"/>
  <c r="AE12"/>
  <c r="AD12"/>
  <c r="Y12"/>
  <c r="W12"/>
  <c r="V12"/>
  <c r="U12"/>
  <c r="S12"/>
  <c r="R12"/>
  <c r="P12"/>
  <c r="O12"/>
  <c r="M12"/>
  <c r="L12"/>
  <c r="J12"/>
  <c r="G12"/>
  <c r="D12"/>
  <c r="AM11"/>
  <c r="AL11"/>
  <c r="AK11"/>
  <c r="AI11"/>
  <c r="AH11"/>
  <c r="AE11"/>
  <c r="AD11"/>
  <c r="Y11"/>
  <c r="W11"/>
  <c r="V11"/>
  <c r="U11"/>
  <c r="S11"/>
  <c r="R11"/>
  <c r="P11"/>
  <c r="O11"/>
  <c r="M11"/>
  <c r="L11"/>
  <c r="J11"/>
  <c r="G11"/>
  <c r="D11"/>
  <c r="AM10"/>
  <c r="AL10"/>
  <c r="AK10"/>
  <c r="AI10"/>
  <c r="AH10"/>
  <c r="AE10"/>
  <c r="AD10"/>
  <c r="Y10"/>
  <c r="W10"/>
  <c r="V10"/>
  <c r="U10"/>
  <c r="S10"/>
  <c r="R10"/>
  <c r="P10"/>
  <c r="O10"/>
  <c r="M10"/>
  <c r="L10"/>
  <c r="J10"/>
  <c r="G10"/>
  <c r="D10"/>
  <c r="AM9"/>
  <c r="AL9"/>
  <c r="AK9"/>
  <c r="AI9"/>
  <c r="AH9"/>
  <c r="AE9"/>
  <c r="AD9"/>
  <c r="Y9"/>
  <c r="W9"/>
  <c r="V9"/>
  <c r="U9"/>
  <c r="S9"/>
  <c r="R9"/>
  <c r="P9"/>
  <c r="O9"/>
  <c r="M9"/>
  <c r="L9"/>
  <c r="J9"/>
  <c r="G9"/>
  <c r="D9"/>
  <c r="AM8"/>
  <c r="AL8"/>
  <c r="AK8"/>
  <c r="AI8"/>
  <c r="AH8"/>
  <c r="AE8"/>
  <c r="AD8"/>
  <c r="Y8"/>
  <c r="W8"/>
  <c r="V8"/>
  <c r="U8"/>
  <c r="S8"/>
  <c r="R8"/>
  <c r="P8"/>
  <c r="O8"/>
  <c r="M8"/>
  <c r="L8"/>
  <c r="J8"/>
  <c r="G8"/>
  <c r="D8"/>
  <c r="AM7"/>
  <c r="AL7"/>
  <c r="AK7"/>
  <c r="AI7"/>
  <c r="AH7"/>
  <c r="AE7"/>
  <c r="AD7"/>
  <c r="Y7"/>
  <c r="W7"/>
  <c r="V7"/>
  <c r="U7"/>
  <c r="S7"/>
  <c r="R7"/>
  <c r="P7"/>
  <c r="O7"/>
  <c r="M7"/>
  <c r="L7"/>
  <c r="J7"/>
  <c r="G7"/>
  <c r="D7"/>
  <c r="AM6"/>
  <c r="AL6"/>
  <c r="AK6"/>
  <c r="AI6"/>
  <c r="AH6"/>
  <c r="AE6"/>
  <c r="AD6"/>
  <c r="Y6"/>
  <c r="W6"/>
  <c r="V6"/>
  <c r="U6"/>
  <c r="S6"/>
  <c r="R6"/>
  <c r="P6"/>
  <c r="O6"/>
  <c r="M6"/>
  <c r="L6"/>
  <c r="J6"/>
  <c r="G6"/>
  <c r="D6"/>
  <c r="AM5"/>
  <c r="AL5"/>
  <c r="AK5"/>
  <c r="AI5"/>
  <c r="AH5"/>
  <c r="AE5"/>
  <c r="AD5"/>
  <c r="Y5"/>
  <c r="W5"/>
  <c r="V5"/>
  <c r="U5"/>
  <c r="S5"/>
  <c r="R5"/>
  <c r="P5"/>
  <c r="O5"/>
  <c r="M5"/>
  <c r="L5"/>
  <c r="J5"/>
  <c r="G5"/>
  <c r="D5"/>
  <c r="AM4"/>
  <c r="AL4"/>
  <c r="AK4"/>
  <c r="AI4"/>
  <c r="AH4"/>
  <c r="AE4"/>
  <c r="AD4"/>
  <c r="Y4"/>
  <c r="W4"/>
  <c r="V4"/>
  <c r="U4"/>
  <c r="S4"/>
  <c r="R4"/>
  <c r="P4"/>
  <c r="O4"/>
  <c r="M4"/>
  <c r="L4"/>
  <c r="J4"/>
  <c r="G4"/>
  <c r="D4"/>
  <c r="AM3"/>
  <c r="AL3"/>
  <c r="AK3"/>
  <c r="AI3"/>
  <c r="AH3"/>
  <c r="AE3"/>
  <c r="AD3"/>
  <c r="Y3"/>
  <c r="W3"/>
  <c r="V3"/>
  <c r="U3"/>
  <c r="S3"/>
  <c r="R3"/>
  <c r="P3"/>
  <c r="O3"/>
  <c r="M3"/>
  <c r="L3"/>
  <c r="J3"/>
  <c r="G3"/>
  <c r="D3"/>
  <c r="AI2"/>
  <c r="AH2"/>
</calcChain>
</file>

<file path=xl/sharedStrings.xml><?xml version="1.0" encoding="utf-8"?>
<sst xmlns="http://schemas.openxmlformats.org/spreadsheetml/2006/main" count="1625" uniqueCount="73">
  <si>
    <t>Form a portfolio that invests 1/3 into each of the 3 stocks.</t>
    <phoneticPr fontId="2" type="noConversion"/>
  </si>
  <si>
    <t>We'll rebalnce to these weights at the end of each monh.</t>
    <phoneticPr fontId="2" type="noConversion"/>
  </si>
  <si>
    <t>Portfolio Mean Return:</t>
    <phoneticPr fontId="2" type="noConversion"/>
  </si>
  <si>
    <t>Portfolio</t>
    <phoneticPr fontId="2" type="noConversion"/>
  </si>
  <si>
    <t>R-Rbar</t>
    <phoneticPr fontId="2" type="noConversion"/>
  </si>
  <si>
    <t>(R-Rbar)^2</t>
    <phoneticPr fontId="2" type="noConversion"/>
  </si>
  <si>
    <t xml:space="preserve">   Portfolio Std Deviation:</t>
    <phoneticPr fontId="2" type="noConversion"/>
  </si>
  <si>
    <t>Portfolio Math:</t>
    <phoneticPr fontId="2" type="noConversion"/>
  </si>
  <si>
    <t>E(R):</t>
    <phoneticPr fontId="2" type="noConversion"/>
  </si>
  <si>
    <t>var(R)</t>
    <phoneticPr fontId="2" type="noConversion"/>
  </si>
  <si>
    <t>Wt(i)</t>
    <phoneticPr fontId="2" type="noConversion"/>
  </si>
  <si>
    <t>Wt(i)^2</t>
    <phoneticPr fontId="2" type="noConversion"/>
  </si>
  <si>
    <t>sigma(R)</t>
    <phoneticPr fontId="2" type="noConversion"/>
  </si>
  <si>
    <t>VWRet(Incl Divs)</t>
    <phoneticPr fontId="2" type="noConversion"/>
  </si>
  <si>
    <t>VWI-Rbar</t>
    <phoneticPr fontId="2" type="noConversion"/>
  </si>
  <si>
    <t>(VWI-Rbar)^2</t>
    <phoneticPr fontId="2" type="noConversion"/>
  </si>
  <si>
    <t>MMM VWI</t>
    <phoneticPr fontId="2" type="noConversion"/>
  </si>
  <si>
    <t>cross prod</t>
    <phoneticPr fontId="2" type="noConversion"/>
  </si>
  <si>
    <t>LMT VWI</t>
    <phoneticPr fontId="2" type="noConversion"/>
  </si>
  <si>
    <t>AMAT X VWI</t>
    <phoneticPr fontId="2" type="noConversion"/>
  </si>
  <si>
    <t>Covariance:</t>
    <phoneticPr fontId="2" type="noConversion"/>
  </si>
  <si>
    <t xml:space="preserve">           Beta:</t>
    <phoneticPr fontId="2" type="noConversion"/>
  </si>
  <si>
    <t>PERMNO</t>
  </si>
  <si>
    <t>Names Date</t>
  </si>
  <si>
    <t>Exchange Code</t>
  </si>
  <si>
    <t>Ticker Symbol</t>
  </si>
  <si>
    <t>Company Name</t>
  </si>
  <si>
    <t>CUSIP Header</t>
  </si>
  <si>
    <t>Dividend Cash Amount</t>
  </si>
  <si>
    <t>Factor to Adjust Shares</t>
  </si>
  <si>
    <t>Price or Bid/Ask Average</t>
  </si>
  <si>
    <t>Volume</t>
  </si>
  <si>
    <t>Returns</t>
  </si>
  <si>
    <t>Value-Weighted Return-incl. dividends</t>
  </si>
  <si>
    <t>Equal-Weighted Return-incl. dividends</t>
  </si>
  <si>
    <t>Return on the S&amp;P 500 Index</t>
  </si>
  <si>
    <t>MSFT</t>
  </si>
  <si>
    <t>MICROSOFT CORP</t>
  </si>
  <si>
    <t>AAPL</t>
  </si>
  <si>
    <t>APPLE INC</t>
  </si>
  <si>
    <t>AMAT</t>
  </si>
  <si>
    <t>APPLIED MATERIALS INC</t>
  </si>
  <si>
    <t>LMT</t>
  </si>
  <si>
    <t>LOCKHEED MARTIN CORP</t>
  </si>
  <si>
    <t>MMM</t>
  </si>
  <si>
    <t>3M CO</t>
  </si>
  <si>
    <t>88579Y10</t>
  </si>
  <si>
    <t>NOC</t>
  </si>
  <si>
    <t>NORTHROP GRUMMAN CORP</t>
  </si>
  <si>
    <t>AMAT Pr</t>
    <phoneticPr fontId="2" type="noConversion"/>
  </si>
  <si>
    <t>AMAT Div</t>
    <phoneticPr fontId="2" type="noConversion"/>
  </si>
  <si>
    <t>AMAT Ret</t>
    <phoneticPr fontId="2" type="noConversion"/>
  </si>
  <si>
    <t>LMT Pr</t>
    <phoneticPr fontId="2" type="noConversion"/>
  </si>
  <si>
    <t>LMT Div</t>
    <phoneticPr fontId="2" type="noConversion"/>
  </si>
  <si>
    <t>MMM Pr</t>
    <phoneticPr fontId="2" type="noConversion"/>
  </si>
  <si>
    <t>MMM Div</t>
    <phoneticPr fontId="2" type="noConversion"/>
  </si>
  <si>
    <t>LMT Ret</t>
    <phoneticPr fontId="2" type="noConversion"/>
  </si>
  <si>
    <t>MMM Ret</t>
    <phoneticPr fontId="2" type="noConversion"/>
  </si>
  <si>
    <t>Mean Return:</t>
    <phoneticPr fontId="2" type="noConversion"/>
  </si>
  <si>
    <t>AMAT R-Rbar</t>
    <phoneticPr fontId="2" type="noConversion"/>
  </si>
  <si>
    <t>AMAT (R-Rbar)^2</t>
    <phoneticPr fontId="2" type="noConversion"/>
  </si>
  <si>
    <t>LMT R-Rbar</t>
    <phoneticPr fontId="2" type="noConversion"/>
  </si>
  <si>
    <t>LMR (R-Rbar)^2</t>
    <phoneticPr fontId="2" type="noConversion"/>
  </si>
  <si>
    <t>MMM R - Rbar</t>
    <phoneticPr fontId="2" type="noConversion"/>
  </si>
  <si>
    <t>MMM (R-Rbar)^2</t>
    <phoneticPr fontId="2" type="noConversion"/>
  </si>
  <si>
    <t>Return Variance:</t>
    <phoneticPr fontId="2" type="noConversion"/>
  </si>
  <si>
    <t>Return Standard Deviation:</t>
    <phoneticPr fontId="2" type="noConversion"/>
  </si>
  <si>
    <t>AMAT X LMT</t>
    <phoneticPr fontId="2" type="noConversion"/>
  </si>
  <si>
    <t>Cross-Prod</t>
    <phoneticPr fontId="2" type="noConversion"/>
  </si>
  <si>
    <t>AMAT X MMM</t>
    <phoneticPr fontId="2" type="noConversion"/>
  </si>
  <si>
    <t>LMT X MMM</t>
    <phoneticPr fontId="2" type="noConversion"/>
  </si>
  <si>
    <t xml:space="preserve">             Return Covariances:</t>
    <phoneticPr fontId="2" type="noConversion"/>
  </si>
  <si>
    <t xml:space="preserve">             Return Correlations:</t>
    <phoneticPr fontId="2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</si>
</sst>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>
    <font>
      <sz val="11"/>
      <color indexed="8"/>
      <name val="Calibri"/>
      <family val="2"/>
      <scheme val="minor"/>
    </font>
    <font>
      <b/>
      <sz val="12"/>
      <color indexed="9"/>
      <name val="Arial"/>
    </font>
    <font>
      <sz val="8"/>
      <name val="Verdana"/>
    </font>
    <font>
      <sz val="11"/>
      <color indexed="8"/>
      <name val="Calibri"/>
      <family val="2"/>
    </font>
    <font>
      <b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1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wrapText="1"/>
    </xf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alcChain" Target="calcChain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N721"/>
  <sheetViews>
    <sheetView workbookViewId="0">
      <pane xSplit="1" ySplit="1" topLeftCell="E346" activePane="bottomRight" state="frozen"/>
      <selection pane="topRight"/>
      <selection pane="bottomLeft"/>
      <selection pane="bottomRight" activeCell="L2" sqref="L2:L721"/>
    </sheetView>
  </sheetViews>
  <sheetFormatPr baseColWidth="10" defaultColWidth="8.83203125" defaultRowHeight="14"/>
  <cols>
    <col min="1" max="2" width="12" customWidth="1"/>
    <col min="3" max="4" width="14" customWidth="1"/>
    <col min="5" max="5" width="30" customWidth="1"/>
    <col min="6" max="6" width="13" customWidth="1"/>
    <col min="7" max="7" width="21" customWidth="1"/>
    <col min="8" max="8" width="24" customWidth="1"/>
    <col min="9" max="9" width="25" customWidth="1"/>
    <col min="10" max="10" width="12" customWidth="1"/>
    <col min="11" max="11" width="15.6640625" customWidth="1"/>
    <col min="12" max="13" width="38" customWidth="1"/>
    <col min="14" max="14" width="28" customWidth="1"/>
  </cols>
  <sheetData>
    <row r="1" spans="1:14" ht="50" customHeight="1">
      <c r="A1" s="1" t="s">
        <v>22</v>
      </c>
      <c r="B1" s="1" t="s">
        <v>23</v>
      </c>
      <c r="C1" s="1" t="s">
        <v>24</v>
      </c>
      <c r="D1" s="1" t="s">
        <v>25</v>
      </c>
      <c r="E1" s="1" t="s">
        <v>26</v>
      </c>
      <c r="F1" s="1" t="s">
        <v>27</v>
      </c>
      <c r="G1" s="1" t="s">
        <v>28</v>
      </c>
      <c r="H1" s="1" t="s">
        <v>29</v>
      </c>
      <c r="I1" s="1" t="s">
        <v>30</v>
      </c>
      <c r="J1" s="1" t="s">
        <v>31</v>
      </c>
      <c r="K1" s="1" t="s">
        <v>32</v>
      </c>
      <c r="L1" s="1" t="s">
        <v>33</v>
      </c>
      <c r="M1" s="1" t="s">
        <v>34</v>
      </c>
      <c r="N1" s="1" t="s">
        <v>35</v>
      </c>
    </row>
    <row r="2" spans="1:14">
      <c r="A2">
        <v>10107</v>
      </c>
      <c r="B2">
        <v>20070131</v>
      </c>
      <c r="C2">
        <v>3</v>
      </c>
      <c r="D2" t="s">
        <v>36</v>
      </c>
      <c r="E2" t="s">
        <v>37</v>
      </c>
      <c r="F2">
        <v>59491810</v>
      </c>
      <c r="I2">
        <v>30.86</v>
      </c>
      <c r="J2">
        <v>13390496</v>
      </c>
      <c r="K2">
        <v>3.3489999999999999E-2</v>
      </c>
      <c r="L2">
        <v>1.9404000000000001E-2</v>
      </c>
      <c r="M2">
        <v>2.2283000000000001E-2</v>
      </c>
      <c r="N2">
        <v>1.4059E-2</v>
      </c>
    </row>
    <row r="3" spans="1:14">
      <c r="A3">
        <v>10107</v>
      </c>
      <c r="B3">
        <v>20070228</v>
      </c>
      <c r="C3">
        <v>3</v>
      </c>
      <c r="D3" t="s">
        <v>36</v>
      </c>
      <c r="E3" t="s">
        <v>37</v>
      </c>
      <c r="F3">
        <v>59491810</v>
      </c>
      <c r="G3">
        <v>0.1</v>
      </c>
      <c r="H3">
        <v>0</v>
      </c>
      <c r="I3">
        <v>28.17</v>
      </c>
      <c r="J3">
        <v>13007733</v>
      </c>
      <c r="K3">
        <v>-8.3927000000000002E-2</v>
      </c>
      <c r="L3">
        <v>-1.3993999999999999E-2</v>
      </c>
      <c r="M3">
        <v>2.111E-3</v>
      </c>
      <c r="N3">
        <v>-2.1846000000000001E-2</v>
      </c>
    </row>
    <row r="4" spans="1:14">
      <c r="A4">
        <v>10107</v>
      </c>
      <c r="B4">
        <v>20070330</v>
      </c>
      <c r="C4">
        <v>3</v>
      </c>
      <c r="D4" t="s">
        <v>36</v>
      </c>
      <c r="E4" t="s">
        <v>37</v>
      </c>
      <c r="F4">
        <v>59491810</v>
      </c>
      <c r="I4">
        <v>27.87</v>
      </c>
      <c r="J4">
        <v>12832900</v>
      </c>
      <c r="K4">
        <v>-1.065E-2</v>
      </c>
      <c r="L4">
        <v>1.2945999999999999E-2</v>
      </c>
      <c r="M4">
        <v>6.5449999999999996E-3</v>
      </c>
      <c r="N4">
        <v>9.9799999999999993E-3</v>
      </c>
    </row>
    <row r="5" spans="1:14">
      <c r="A5">
        <v>10107</v>
      </c>
      <c r="B5">
        <v>20070430</v>
      </c>
      <c r="C5">
        <v>3</v>
      </c>
      <c r="D5" t="s">
        <v>36</v>
      </c>
      <c r="E5" t="s">
        <v>37</v>
      </c>
      <c r="F5">
        <v>59491810</v>
      </c>
      <c r="I5">
        <v>29.94</v>
      </c>
      <c r="J5">
        <v>9676052</v>
      </c>
      <c r="K5">
        <v>7.4273000000000006E-2</v>
      </c>
      <c r="L5">
        <v>3.9821000000000002E-2</v>
      </c>
      <c r="M5">
        <v>2.7043999999999999E-2</v>
      </c>
      <c r="N5">
        <v>4.3291000000000003E-2</v>
      </c>
    </row>
    <row r="6" spans="1:14">
      <c r="A6">
        <v>10107</v>
      </c>
      <c r="B6">
        <v>20070531</v>
      </c>
      <c r="C6">
        <v>3</v>
      </c>
      <c r="D6" t="s">
        <v>36</v>
      </c>
      <c r="E6" t="s">
        <v>37</v>
      </c>
      <c r="F6">
        <v>59491810</v>
      </c>
      <c r="G6">
        <v>0.1</v>
      </c>
      <c r="H6">
        <v>0</v>
      </c>
      <c r="I6">
        <v>30.690100000000001</v>
      </c>
      <c r="J6">
        <v>13176580</v>
      </c>
      <c r="K6">
        <v>2.8393000000000002E-2</v>
      </c>
      <c r="L6">
        <v>3.8932000000000001E-2</v>
      </c>
      <c r="M6">
        <v>2.3123000000000001E-2</v>
      </c>
      <c r="N6">
        <v>3.2549000000000002E-2</v>
      </c>
    </row>
    <row r="7" spans="1:14">
      <c r="A7">
        <v>10107</v>
      </c>
      <c r="B7">
        <v>20070629</v>
      </c>
      <c r="C7">
        <v>3</v>
      </c>
      <c r="D7" t="s">
        <v>36</v>
      </c>
      <c r="E7" t="s">
        <v>37</v>
      </c>
      <c r="F7">
        <v>59491810</v>
      </c>
      <c r="I7">
        <v>29.47</v>
      </c>
      <c r="J7">
        <v>11884314</v>
      </c>
      <c r="K7">
        <v>-3.9756E-2</v>
      </c>
      <c r="L7">
        <v>-1.4754E-2</v>
      </c>
      <c r="M7">
        <v>-7.9059999999999998E-3</v>
      </c>
      <c r="N7">
        <v>-1.7815999999999999E-2</v>
      </c>
    </row>
    <row r="8" spans="1:14">
      <c r="A8">
        <v>10107</v>
      </c>
      <c r="B8">
        <v>20070731</v>
      </c>
      <c r="C8">
        <v>3</v>
      </c>
      <c r="D8" t="s">
        <v>36</v>
      </c>
      <c r="E8" t="s">
        <v>37</v>
      </c>
      <c r="F8">
        <v>59491810</v>
      </c>
      <c r="I8">
        <v>28.99</v>
      </c>
      <c r="J8">
        <v>13008446</v>
      </c>
      <c r="K8">
        <v>-1.6288E-2</v>
      </c>
      <c r="L8">
        <v>-3.1758000000000002E-2</v>
      </c>
      <c r="M8">
        <v>-4.3536999999999999E-2</v>
      </c>
      <c r="N8">
        <v>-3.1981999999999997E-2</v>
      </c>
    </row>
    <row r="9" spans="1:14">
      <c r="A9">
        <v>10107</v>
      </c>
      <c r="B9">
        <v>20070831</v>
      </c>
      <c r="C9">
        <v>3</v>
      </c>
      <c r="D9" t="s">
        <v>36</v>
      </c>
      <c r="E9" t="s">
        <v>37</v>
      </c>
      <c r="F9">
        <v>59491810</v>
      </c>
      <c r="G9">
        <v>0.1</v>
      </c>
      <c r="H9">
        <v>0</v>
      </c>
      <c r="I9">
        <v>28.73</v>
      </c>
      <c r="J9">
        <v>12397224</v>
      </c>
      <c r="K9">
        <v>-5.5189999999999996E-3</v>
      </c>
      <c r="L9">
        <v>1.1631000000000001E-2</v>
      </c>
      <c r="M9">
        <v>-1.1736999999999999E-2</v>
      </c>
      <c r="N9">
        <v>1.2864E-2</v>
      </c>
    </row>
    <row r="10" spans="1:14">
      <c r="A10">
        <v>10107</v>
      </c>
      <c r="B10">
        <v>20070928</v>
      </c>
      <c r="C10">
        <v>3</v>
      </c>
      <c r="D10" t="s">
        <v>36</v>
      </c>
      <c r="E10" t="s">
        <v>37</v>
      </c>
      <c r="F10">
        <v>59491810</v>
      </c>
      <c r="I10">
        <v>29.46</v>
      </c>
      <c r="J10">
        <v>11168623</v>
      </c>
      <c r="K10">
        <v>2.5409000000000001E-2</v>
      </c>
      <c r="L10">
        <v>4.0849000000000003E-2</v>
      </c>
      <c r="M10">
        <v>2.5364000000000001E-2</v>
      </c>
      <c r="N10">
        <v>3.5793999999999999E-2</v>
      </c>
    </row>
    <row r="11" spans="1:14">
      <c r="A11">
        <v>10107</v>
      </c>
      <c r="B11">
        <v>20071031</v>
      </c>
      <c r="C11">
        <v>3</v>
      </c>
      <c r="D11" t="s">
        <v>36</v>
      </c>
      <c r="E11" t="s">
        <v>37</v>
      </c>
      <c r="F11">
        <v>59491810</v>
      </c>
      <c r="I11">
        <v>36.81</v>
      </c>
      <c r="J11">
        <v>17744802</v>
      </c>
      <c r="K11">
        <v>0.24949099999999999</v>
      </c>
      <c r="L11">
        <v>2.5832999999999998E-2</v>
      </c>
      <c r="M11">
        <v>1.7406000000000001E-2</v>
      </c>
      <c r="N11">
        <v>1.4822E-2</v>
      </c>
    </row>
    <row r="12" spans="1:14">
      <c r="A12">
        <v>10107</v>
      </c>
      <c r="B12">
        <v>20071130</v>
      </c>
      <c r="C12">
        <v>3</v>
      </c>
      <c r="D12" t="s">
        <v>36</v>
      </c>
      <c r="E12" t="s">
        <v>37</v>
      </c>
      <c r="F12">
        <v>59491810</v>
      </c>
      <c r="G12">
        <v>0.11</v>
      </c>
      <c r="H12">
        <v>0</v>
      </c>
      <c r="I12">
        <v>33.6</v>
      </c>
      <c r="J12">
        <v>18330717</v>
      </c>
      <c r="K12">
        <v>-8.4215999999999999E-2</v>
      </c>
      <c r="L12">
        <v>-4.9327000000000003E-2</v>
      </c>
      <c r="M12">
        <v>-7.6617000000000005E-2</v>
      </c>
      <c r="N12">
        <v>-4.4042999999999999E-2</v>
      </c>
    </row>
    <row r="13" spans="1:14">
      <c r="A13">
        <v>10107</v>
      </c>
      <c r="B13">
        <v>20071231</v>
      </c>
      <c r="C13">
        <v>3</v>
      </c>
      <c r="D13" t="s">
        <v>36</v>
      </c>
      <c r="E13" t="s">
        <v>37</v>
      </c>
      <c r="F13">
        <v>59491810</v>
      </c>
      <c r="I13">
        <v>35.6</v>
      </c>
      <c r="J13">
        <v>10700171</v>
      </c>
      <c r="K13">
        <v>5.9524000000000001E-2</v>
      </c>
      <c r="L13">
        <v>-4.4279999999999996E-3</v>
      </c>
      <c r="M13">
        <v>-1.0989000000000001E-2</v>
      </c>
      <c r="N13">
        <v>-8.6280000000000003E-3</v>
      </c>
    </row>
    <row r="14" spans="1:14">
      <c r="A14">
        <v>10107</v>
      </c>
      <c r="B14">
        <v>20080131</v>
      </c>
      <c r="C14">
        <v>3</v>
      </c>
      <c r="D14" t="s">
        <v>36</v>
      </c>
      <c r="E14" t="s">
        <v>37</v>
      </c>
      <c r="F14">
        <v>59491810</v>
      </c>
      <c r="I14">
        <v>32.6</v>
      </c>
      <c r="J14">
        <v>19530535</v>
      </c>
      <c r="K14">
        <v>-8.4269999999999998E-2</v>
      </c>
      <c r="L14">
        <v>-6.2147000000000001E-2</v>
      </c>
      <c r="M14">
        <v>-4.5066000000000002E-2</v>
      </c>
      <c r="N14">
        <v>-6.1163000000000002E-2</v>
      </c>
    </row>
    <row r="15" spans="1:14">
      <c r="A15">
        <v>10107</v>
      </c>
      <c r="B15">
        <v>20080229</v>
      </c>
      <c r="C15">
        <v>3</v>
      </c>
      <c r="D15" t="s">
        <v>36</v>
      </c>
      <c r="E15" t="s">
        <v>37</v>
      </c>
      <c r="F15">
        <v>59491810</v>
      </c>
      <c r="G15">
        <v>0.11</v>
      </c>
      <c r="H15">
        <v>0</v>
      </c>
      <c r="I15">
        <v>27.1999</v>
      </c>
      <c r="J15">
        <v>23258303</v>
      </c>
      <c r="K15">
        <v>-0.162273</v>
      </c>
      <c r="L15">
        <v>-2.1663999999999999E-2</v>
      </c>
      <c r="M15">
        <v>-2.1401E-2</v>
      </c>
      <c r="N15">
        <v>-3.4761E-2</v>
      </c>
    </row>
    <row r="16" spans="1:14">
      <c r="A16">
        <v>10107</v>
      </c>
      <c r="B16">
        <v>20080331</v>
      </c>
      <c r="C16">
        <v>3</v>
      </c>
      <c r="D16" t="s">
        <v>36</v>
      </c>
      <c r="E16" t="s">
        <v>37</v>
      </c>
      <c r="F16">
        <v>59491810</v>
      </c>
      <c r="I16">
        <v>28.38</v>
      </c>
      <c r="J16">
        <v>14572915</v>
      </c>
      <c r="K16">
        <v>4.3386000000000001E-2</v>
      </c>
      <c r="L16">
        <v>-1.042E-2</v>
      </c>
      <c r="M16">
        <v>-2.5309000000000002E-2</v>
      </c>
      <c r="N16">
        <v>-5.96E-3</v>
      </c>
    </row>
    <row r="17" spans="1:14">
      <c r="A17">
        <v>10107</v>
      </c>
      <c r="B17">
        <v>20080430</v>
      </c>
      <c r="C17">
        <v>3</v>
      </c>
      <c r="D17" t="s">
        <v>36</v>
      </c>
      <c r="E17" t="s">
        <v>37</v>
      </c>
      <c r="F17">
        <v>59491810</v>
      </c>
      <c r="I17">
        <v>28.52</v>
      </c>
      <c r="J17">
        <v>14480582</v>
      </c>
      <c r="K17">
        <v>4.9329999999999999E-3</v>
      </c>
      <c r="L17">
        <v>5.1105999999999999E-2</v>
      </c>
      <c r="M17">
        <v>3.1906999999999998E-2</v>
      </c>
      <c r="N17">
        <v>4.7546999999999999E-2</v>
      </c>
    </row>
    <row r="18" spans="1:14">
      <c r="A18">
        <v>10107</v>
      </c>
      <c r="B18">
        <v>20080530</v>
      </c>
      <c r="C18">
        <v>3</v>
      </c>
      <c r="D18" t="s">
        <v>36</v>
      </c>
      <c r="E18" t="s">
        <v>37</v>
      </c>
      <c r="F18">
        <v>59491810</v>
      </c>
      <c r="G18">
        <v>0.11</v>
      </c>
      <c r="H18">
        <v>0</v>
      </c>
      <c r="I18">
        <v>28.32</v>
      </c>
      <c r="J18">
        <v>14084270</v>
      </c>
      <c r="K18">
        <v>-3.156E-3</v>
      </c>
      <c r="L18">
        <v>2.3841000000000001E-2</v>
      </c>
      <c r="M18">
        <v>3.1787000000000003E-2</v>
      </c>
      <c r="N18">
        <v>1.0673999999999999E-2</v>
      </c>
    </row>
    <row r="19" spans="1:14">
      <c r="A19">
        <v>10107</v>
      </c>
      <c r="B19">
        <v>20080630</v>
      </c>
      <c r="C19">
        <v>3</v>
      </c>
      <c r="D19" t="s">
        <v>36</v>
      </c>
      <c r="E19" t="s">
        <v>37</v>
      </c>
      <c r="F19">
        <v>59491810</v>
      </c>
      <c r="I19">
        <v>27.51</v>
      </c>
      <c r="J19">
        <v>15648014</v>
      </c>
      <c r="K19">
        <v>-2.8601999999999999E-2</v>
      </c>
      <c r="L19">
        <v>-7.8433000000000003E-2</v>
      </c>
      <c r="M19">
        <v>-8.6624999999999994E-2</v>
      </c>
      <c r="N19">
        <v>-8.5961999999999997E-2</v>
      </c>
    </row>
    <row r="20" spans="1:14">
      <c r="A20">
        <v>10107</v>
      </c>
      <c r="B20">
        <v>20080731</v>
      </c>
      <c r="C20">
        <v>3</v>
      </c>
      <c r="D20" t="s">
        <v>36</v>
      </c>
      <c r="E20" t="s">
        <v>37</v>
      </c>
      <c r="F20">
        <v>59491810</v>
      </c>
      <c r="I20">
        <v>25.72</v>
      </c>
      <c r="J20">
        <v>16420967</v>
      </c>
      <c r="K20">
        <v>-6.5067E-2</v>
      </c>
      <c r="L20">
        <v>-1.3328E-2</v>
      </c>
      <c r="M20">
        <v>-1.2949999999999999E-3</v>
      </c>
      <c r="N20">
        <v>-9.8589999999999997E-3</v>
      </c>
    </row>
    <row r="21" spans="1:14">
      <c r="A21">
        <v>10107</v>
      </c>
      <c r="B21">
        <v>20080829</v>
      </c>
      <c r="C21">
        <v>3</v>
      </c>
      <c r="D21" t="s">
        <v>36</v>
      </c>
      <c r="E21" t="s">
        <v>37</v>
      </c>
      <c r="F21">
        <v>59491810</v>
      </c>
      <c r="G21">
        <v>0.11</v>
      </c>
      <c r="H21">
        <v>0</v>
      </c>
      <c r="I21">
        <v>27.29</v>
      </c>
      <c r="J21">
        <v>12083088</v>
      </c>
      <c r="K21">
        <v>6.5319000000000002E-2</v>
      </c>
      <c r="L21">
        <v>1.0562999999999999E-2</v>
      </c>
      <c r="M21">
        <v>1.3023E-2</v>
      </c>
      <c r="N21">
        <v>1.2191E-2</v>
      </c>
    </row>
    <row r="22" spans="1:14">
      <c r="A22">
        <v>10107</v>
      </c>
      <c r="B22">
        <v>20080930</v>
      </c>
      <c r="C22">
        <v>3</v>
      </c>
      <c r="D22" t="s">
        <v>36</v>
      </c>
      <c r="E22" t="s">
        <v>37</v>
      </c>
      <c r="F22">
        <v>59491810</v>
      </c>
      <c r="I22">
        <v>26.69</v>
      </c>
      <c r="J22">
        <v>19299651</v>
      </c>
      <c r="K22">
        <v>-2.1985999999999999E-2</v>
      </c>
      <c r="L22">
        <v>-9.8006999999999997E-2</v>
      </c>
      <c r="M22">
        <v>-0.120091</v>
      </c>
      <c r="N22">
        <v>-9.0790999999999997E-2</v>
      </c>
    </row>
    <row r="23" spans="1:14">
      <c r="A23">
        <v>10107</v>
      </c>
      <c r="B23">
        <v>20081031</v>
      </c>
      <c r="C23">
        <v>3</v>
      </c>
      <c r="D23" t="s">
        <v>36</v>
      </c>
      <c r="E23" t="s">
        <v>37</v>
      </c>
      <c r="F23">
        <v>59491810</v>
      </c>
      <c r="I23">
        <v>22.33</v>
      </c>
      <c r="J23">
        <v>30441987</v>
      </c>
      <c r="K23">
        <v>-0.163357</v>
      </c>
      <c r="L23">
        <v>-0.18462100000000001</v>
      </c>
      <c r="M23">
        <v>-0.20522199999999999</v>
      </c>
      <c r="N23">
        <v>-0.16942499999999999</v>
      </c>
    </row>
    <row r="24" spans="1:14">
      <c r="A24">
        <v>10107</v>
      </c>
      <c r="B24">
        <v>20081128</v>
      </c>
      <c r="C24">
        <v>3</v>
      </c>
      <c r="D24" t="s">
        <v>36</v>
      </c>
      <c r="E24" t="s">
        <v>37</v>
      </c>
      <c r="F24">
        <v>59491810</v>
      </c>
      <c r="G24">
        <v>0.13</v>
      </c>
      <c r="H24">
        <v>0</v>
      </c>
      <c r="I24">
        <v>20.22</v>
      </c>
      <c r="J24">
        <v>17985595</v>
      </c>
      <c r="K24">
        <v>-8.8669999999999999E-2</v>
      </c>
      <c r="L24">
        <v>-8.4614999999999996E-2</v>
      </c>
      <c r="M24">
        <v>-0.13031999999999999</v>
      </c>
      <c r="N24">
        <v>-7.4848999999999999E-2</v>
      </c>
    </row>
    <row r="25" spans="1:14">
      <c r="A25">
        <v>10107</v>
      </c>
      <c r="B25">
        <v>20081231</v>
      </c>
      <c r="C25">
        <v>3</v>
      </c>
      <c r="D25" t="s">
        <v>36</v>
      </c>
      <c r="E25" t="s">
        <v>37</v>
      </c>
      <c r="F25">
        <v>59491810</v>
      </c>
      <c r="I25">
        <v>19.440000000000001</v>
      </c>
      <c r="J25">
        <v>15442392</v>
      </c>
      <c r="K25">
        <v>-3.8575999999999999E-2</v>
      </c>
      <c r="L25">
        <v>2.2148000000000001E-2</v>
      </c>
      <c r="M25">
        <v>4.2175999999999998E-2</v>
      </c>
      <c r="N25">
        <v>7.8220000000000008E-3</v>
      </c>
    </row>
    <row r="26" spans="1:14">
      <c r="A26">
        <v>10107</v>
      </c>
      <c r="B26">
        <v>20090130</v>
      </c>
      <c r="C26">
        <v>3</v>
      </c>
      <c r="D26" t="s">
        <v>36</v>
      </c>
      <c r="E26" t="s">
        <v>37</v>
      </c>
      <c r="F26">
        <v>59491810</v>
      </c>
      <c r="I26">
        <v>17.100000000000001</v>
      </c>
      <c r="J26">
        <v>15618965</v>
      </c>
      <c r="K26">
        <v>-0.12037</v>
      </c>
      <c r="L26">
        <v>-7.7324000000000004E-2</v>
      </c>
      <c r="M26">
        <v>-2.4042000000000001E-2</v>
      </c>
      <c r="N26">
        <v>-8.5656999999999997E-2</v>
      </c>
    </row>
    <row r="27" spans="1:14">
      <c r="A27">
        <v>10107</v>
      </c>
      <c r="B27">
        <v>20090227</v>
      </c>
      <c r="C27">
        <v>3</v>
      </c>
      <c r="D27" t="s">
        <v>36</v>
      </c>
      <c r="E27" t="s">
        <v>37</v>
      </c>
      <c r="F27">
        <v>59491810</v>
      </c>
      <c r="G27">
        <v>0.13</v>
      </c>
      <c r="H27">
        <v>0</v>
      </c>
      <c r="I27">
        <v>16.149999999999999</v>
      </c>
      <c r="J27">
        <v>14630937</v>
      </c>
      <c r="K27">
        <v>-4.7953000000000003E-2</v>
      </c>
      <c r="L27">
        <v>-0.100212</v>
      </c>
      <c r="M27">
        <v>-0.107667</v>
      </c>
      <c r="N27">
        <v>-0.109931</v>
      </c>
    </row>
    <row r="28" spans="1:14">
      <c r="A28">
        <v>10107</v>
      </c>
      <c r="B28">
        <v>20090331</v>
      </c>
      <c r="C28">
        <v>3</v>
      </c>
      <c r="D28" t="s">
        <v>36</v>
      </c>
      <c r="E28" t="s">
        <v>37</v>
      </c>
      <c r="F28">
        <v>59491810</v>
      </c>
      <c r="I28">
        <v>18.37</v>
      </c>
      <c r="J28">
        <v>16364071</v>
      </c>
      <c r="K28">
        <v>0.137461</v>
      </c>
      <c r="L28">
        <v>8.6690000000000003E-2</v>
      </c>
      <c r="M28">
        <v>0.107474</v>
      </c>
      <c r="N28">
        <v>8.5404999999999995E-2</v>
      </c>
    </row>
    <row r="29" spans="1:14">
      <c r="A29">
        <v>10107</v>
      </c>
      <c r="B29">
        <v>20090430</v>
      </c>
      <c r="C29">
        <v>3</v>
      </c>
      <c r="D29" t="s">
        <v>36</v>
      </c>
      <c r="E29" t="s">
        <v>37</v>
      </c>
      <c r="F29">
        <v>59491810</v>
      </c>
      <c r="I29">
        <v>20.260000000000002</v>
      </c>
      <c r="J29">
        <v>15703150</v>
      </c>
      <c r="K29">
        <v>0.102885</v>
      </c>
      <c r="L29">
        <v>0.109359</v>
      </c>
      <c r="M29">
        <v>0.19276199999999999</v>
      </c>
      <c r="N29">
        <v>9.3924999999999995E-2</v>
      </c>
    </row>
    <row r="30" spans="1:14">
      <c r="A30">
        <v>10107</v>
      </c>
      <c r="B30">
        <v>20090529</v>
      </c>
      <c r="C30">
        <v>3</v>
      </c>
      <c r="D30" t="s">
        <v>36</v>
      </c>
      <c r="E30" t="s">
        <v>37</v>
      </c>
      <c r="F30">
        <v>59491810</v>
      </c>
      <c r="G30">
        <v>0.13</v>
      </c>
      <c r="H30">
        <v>0</v>
      </c>
      <c r="I30">
        <v>20.89</v>
      </c>
      <c r="J30">
        <v>11077166</v>
      </c>
      <c r="K30">
        <v>3.7511999999999997E-2</v>
      </c>
      <c r="L30">
        <v>6.7788000000000001E-2</v>
      </c>
      <c r="M30">
        <v>0.10233</v>
      </c>
      <c r="N30">
        <v>5.3081000000000003E-2</v>
      </c>
    </row>
    <row r="31" spans="1:14">
      <c r="A31">
        <v>10107</v>
      </c>
      <c r="B31">
        <v>20090630</v>
      </c>
      <c r="C31">
        <v>3</v>
      </c>
      <c r="D31" t="s">
        <v>36</v>
      </c>
      <c r="E31" t="s">
        <v>37</v>
      </c>
      <c r="F31">
        <v>59491810</v>
      </c>
      <c r="I31">
        <v>23.77</v>
      </c>
      <c r="J31">
        <v>14184830</v>
      </c>
      <c r="K31">
        <v>0.13786499999999999</v>
      </c>
      <c r="L31">
        <v>-3.0980000000000001E-3</v>
      </c>
      <c r="M31">
        <v>2.3921000000000001E-2</v>
      </c>
      <c r="N31">
        <v>1.9599999999999999E-4</v>
      </c>
    </row>
    <row r="32" spans="1:14">
      <c r="A32">
        <v>10107</v>
      </c>
      <c r="B32">
        <v>20090731</v>
      </c>
      <c r="C32">
        <v>3</v>
      </c>
      <c r="D32" t="s">
        <v>36</v>
      </c>
      <c r="E32" t="s">
        <v>37</v>
      </c>
      <c r="F32">
        <v>59491810</v>
      </c>
      <c r="I32">
        <v>23.52</v>
      </c>
      <c r="J32">
        <v>15253854</v>
      </c>
      <c r="K32">
        <v>-1.0517E-2</v>
      </c>
      <c r="L32">
        <v>8.1719E-2</v>
      </c>
      <c r="M32">
        <v>8.5217000000000001E-2</v>
      </c>
      <c r="N32">
        <v>7.4142E-2</v>
      </c>
    </row>
    <row r="33" spans="1:14">
      <c r="A33">
        <v>10107</v>
      </c>
      <c r="B33">
        <v>20090831</v>
      </c>
      <c r="C33">
        <v>3</v>
      </c>
      <c r="D33" t="s">
        <v>36</v>
      </c>
      <c r="E33" t="s">
        <v>37</v>
      </c>
      <c r="F33">
        <v>59491810</v>
      </c>
      <c r="G33">
        <v>0.13</v>
      </c>
      <c r="H33">
        <v>0</v>
      </c>
      <c r="I33">
        <v>24.65</v>
      </c>
      <c r="J33">
        <v>10003985</v>
      </c>
      <c r="K33">
        <v>5.3571000000000001E-2</v>
      </c>
      <c r="L33">
        <v>3.1459000000000001E-2</v>
      </c>
      <c r="M33">
        <v>5.6863999999999998E-2</v>
      </c>
      <c r="N33">
        <v>3.356E-2</v>
      </c>
    </row>
    <row r="34" spans="1:14">
      <c r="A34">
        <v>10107</v>
      </c>
      <c r="B34">
        <v>20090930</v>
      </c>
      <c r="C34">
        <v>3</v>
      </c>
      <c r="D34" t="s">
        <v>36</v>
      </c>
      <c r="E34" t="s">
        <v>37</v>
      </c>
      <c r="F34">
        <v>59491810</v>
      </c>
      <c r="I34">
        <v>25.72</v>
      </c>
      <c r="J34">
        <v>10433262</v>
      </c>
      <c r="K34">
        <v>4.3408000000000002E-2</v>
      </c>
      <c r="L34">
        <v>4.5221999999999998E-2</v>
      </c>
      <c r="M34">
        <v>7.1254999999999999E-2</v>
      </c>
      <c r="N34">
        <v>3.5722999999999998E-2</v>
      </c>
    </row>
    <row r="35" spans="1:14">
      <c r="A35">
        <v>10107</v>
      </c>
      <c r="B35">
        <v>20091030</v>
      </c>
      <c r="C35">
        <v>3</v>
      </c>
      <c r="D35" t="s">
        <v>36</v>
      </c>
      <c r="E35" t="s">
        <v>37</v>
      </c>
      <c r="F35">
        <v>59491810</v>
      </c>
      <c r="I35">
        <v>27.73</v>
      </c>
      <c r="J35">
        <v>15277741</v>
      </c>
      <c r="K35">
        <v>7.8148999999999996E-2</v>
      </c>
      <c r="L35">
        <v>-2.7993000000000001E-2</v>
      </c>
      <c r="M35">
        <v>-5.0611999999999997E-2</v>
      </c>
      <c r="N35">
        <v>-1.9761999999999998E-2</v>
      </c>
    </row>
    <row r="36" spans="1:14">
      <c r="A36">
        <v>10107</v>
      </c>
      <c r="B36">
        <v>20091130</v>
      </c>
      <c r="C36">
        <v>3</v>
      </c>
      <c r="D36" t="s">
        <v>36</v>
      </c>
      <c r="E36" t="s">
        <v>37</v>
      </c>
      <c r="F36">
        <v>59491810</v>
      </c>
      <c r="G36">
        <v>0.13</v>
      </c>
      <c r="H36">
        <v>0</v>
      </c>
      <c r="I36">
        <v>29.41</v>
      </c>
      <c r="J36">
        <v>10236442</v>
      </c>
      <c r="K36">
        <v>6.5271999999999997E-2</v>
      </c>
      <c r="L36">
        <v>5.7098000000000003E-2</v>
      </c>
      <c r="M36">
        <v>2.8476000000000001E-2</v>
      </c>
      <c r="N36">
        <v>5.7363999999999998E-2</v>
      </c>
    </row>
    <row r="37" spans="1:14">
      <c r="A37">
        <v>10107</v>
      </c>
      <c r="B37">
        <v>20091231</v>
      </c>
      <c r="C37">
        <v>3</v>
      </c>
      <c r="D37" t="s">
        <v>36</v>
      </c>
      <c r="E37" t="s">
        <v>37</v>
      </c>
      <c r="F37">
        <v>59491810</v>
      </c>
      <c r="I37">
        <v>30.48</v>
      </c>
      <c r="J37">
        <v>9238424</v>
      </c>
      <c r="K37">
        <v>3.6381999999999998E-2</v>
      </c>
      <c r="L37">
        <v>2.8419E-2</v>
      </c>
      <c r="M37">
        <v>5.5001000000000001E-2</v>
      </c>
      <c r="N37">
        <v>1.7770999999999999E-2</v>
      </c>
    </row>
    <row r="38" spans="1:14">
      <c r="A38">
        <v>10107</v>
      </c>
      <c r="B38">
        <v>20100129</v>
      </c>
      <c r="C38">
        <v>3</v>
      </c>
      <c r="D38" t="s">
        <v>36</v>
      </c>
      <c r="E38" t="s">
        <v>37</v>
      </c>
      <c r="F38">
        <v>59491810</v>
      </c>
      <c r="I38">
        <v>28.18</v>
      </c>
      <c r="J38">
        <v>13640561</v>
      </c>
      <c r="K38">
        <v>-7.5458999999999998E-2</v>
      </c>
      <c r="L38">
        <v>-3.7095999999999997E-2</v>
      </c>
      <c r="M38">
        <v>-1.1388000000000001E-2</v>
      </c>
      <c r="N38">
        <v>-3.6974E-2</v>
      </c>
    </row>
    <row r="39" spans="1:14">
      <c r="A39">
        <v>10107</v>
      </c>
      <c r="B39">
        <v>20100226</v>
      </c>
      <c r="C39">
        <v>3</v>
      </c>
      <c r="D39" t="s">
        <v>36</v>
      </c>
      <c r="E39" t="s">
        <v>37</v>
      </c>
      <c r="F39">
        <v>59491810</v>
      </c>
      <c r="G39">
        <v>0.13</v>
      </c>
      <c r="H39">
        <v>0</v>
      </c>
      <c r="I39">
        <v>28.67</v>
      </c>
      <c r="J39">
        <v>10779015</v>
      </c>
      <c r="K39">
        <v>2.2001E-2</v>
      </c>
      <c r="L39">
        <v>3.4775E-2</v>
      </c>
      <c r="M39">
        <v>3.3603000000000001E-2</v>
      </c>
      <c r="N39">
        <v>2.8514000000000001E-2</v>
      </c>
    </row>
    <row r="40" spans="1:14">
      <c r="A40">
        <v>10107</v>
      </c>
      <c r="B40">
        <v>20100331</v>
      </c>
      <c r="C40">
        <v>3</v>
      </c>
      <c r="D40" t="s">
        <v>36</v>
      </c>
      <c r="E40" t="s">
        <v>37</v>
      </c>
      <c r="F40">
        <v>59491810</v>
      </c>
      <c r="I40">
        <v>29.287500000000001</v>
      </c>
      <c r="J40">
        <v>11181446</v>
      </c>
      <c r="K40">
        <v>2.1538000000000002E-2</v>
      </c>
      <c r="L40">
        <v>6.3605999999999996E-2</v>
      </c>
      <c r="M40">
        <v>6.9273000000000001E-2</v>
      </c>
      <c r="N40">
        <v>5.8796000000000001E-2</v>
      </c>
    </row>
    <row r="41" spans="1:14">
      <c r="A41">
        <v>10107</v>
      </c>
      <c r="B41">
        <v>20100430</v>
      </c>
      <c r="C41">
        <v>3</v>
      </c>
      <c r="D41" t="s">
        <v>36</v>
      </c>
      <c r="E41" t="s">
        <v>37</v>
      </c>
      <c r="F41">
        <v>59491810</v>
      </c>
      <c r="I41">
        <v>30.535</v>
      </c>
      <c r="J41">
        <v>13259805</v>
      </c>
      <c r="K41">
        <v>4.2595000000000001E-2</v>
      </c>
      <c r="L41">
        <v>2.0042999999999998E-2</v>
      </c>
      <c r="M41">
        <v>5.7837E-2</v>
      </c>
      <c r="N41">
        <v>1.4759E-2</v>
      </c>
    </row>
    <row r="42" spans="1:14">
      <c r="A42">
        <v>10107</v>
      </c>
      <c r="B42">
        <v>20100528</v>
      </c>
      <c r="C42">
        <v>3</v>
      </c>
      <c r="D42" t="s">
        <v>36</v>
      </c>
      <c r="E42" t="s">
        <v>37</v>
      </c>
      <c r="F42">
        <v>59491810</v>
      </c>
      <c r="G42">
        <v>0.13</v>
      </c>
      <c r="H42">
        <v>0</v>
      </c>
      <c r="I42">
        <v>25.8</v>
      </c>
      <c r="J42">
        <v>17259734</v>
      </c>
      <c r="K42">
        <v>-0.150811</v>
      </c>
      <c r="L42">
        <v>-7.9136999999999999E-2</v>
      </c>
      <c r="M42">
        <v>-7.6962000000000003E-2</v>
      </c>
      <c r="N42">
        <v>-8.1975999999999993E-2</v>
      </c>
    </row>
    <row r="43" spans="1:14">
      <c r="A43">
        <v>10107</v>
      </c>
      <c r="B43">
        <v>20100630</v>
      </c>
      <c r="C43">
        <v>3</v>
      </c>
      <c r="D43" t="s">
        <v>36</v>
      </c>
      <c r="E43" t="s">
        <v>37</v>
      </c>
      <c r="F43">
        <v>59491810</v>
      </c>
      <c r="I43">
        <v>23.01</v>
      </c>
      <c r="J43">
        <v>16793127</v>
      </c>
      <c r="K43">
        <v>-0.10814</v>
      </c>
      <c r="L43">
        <v>-5.0716999999999998E-2</v>
      </c>
      <c r="M43">
        <v>-5.6666000000000001E-2</v>
      </c>
      <c r="N43">
        <v>-5.3881999999999999E-2</v>
      </c>
    </row>
    <row r="44" spans="1:14">
      <c r="A44">
        <v>10107</v>
      </c>
      <c r="B44">
        <v>20100730</v>
      </c>
      <c r="C44">
        <v>3</v>
      </c>
      <c r="D44" t="s">
        <v>36</v>
      </c>
      <c r="E44" t="s">
        <v>37</v>
      </c>
      <c r="F44">
        <v>59491810</v>
      </c>
      <c r="I44">
        <v>25.81</v>
      </c>
      <c r="J44">
        <v>14132280</v>
      </c>
      <c r="K44">
        <v>0.121686</v>
      </c>
      <c r="L44">
        <v>7.0292999999999994E-2</v>
      </c>
      <c r="M44">
        <v>5.9957999999999997E-2</v>
      </c>
      <c r="N44">
        <v>6.8778000000000006E-2</v>
      </c>
    </row>
    <row r="45" spans="1:14">
      <c r="A45">
        <v>10107</v>
      </c>
      <c r="B45">
        <v>20100831</v>
      </c>
      <c r="C45">
        <v>3</v>
      </c>
      <c r="D45" t="s">
        <v>36</v>
      </c>
      <c r="E45" t="s">
        <v>37</v>
      </c>
      <c r="F45">
        <v>59491810</v>
      </c>
      <c r="G45">
        <v>0.13</v>
      </c>
      <c r="H45">
        <v>0</v>
      </c>
      <c r="I45">
        <v>23.465</v>
      </c>
      <c r="J45">
        <v>12827745</v>
      </c>
      <c r="K45">
        <v>-8.5819000000000006E-2</v>
      </c>
      <c r="L45">
        <v>-4.2812999999999997E-2</v>
      </c>
      <c r="M45">
        <v>-4.7592000000000002E-2</v>
      </c>
      <c r="N45">
        <v>-4.7448999999999998E-2</v>
      </c>
    </row>
    <row r="46" spans="1:14">
      <c r="A46">
        <v>10107</v>
      </c>
      <c r="B46">
        <v>20100930</v>
      </c>
      <c r="C46">
        <v>3</v>
      </c>
      <c r="D46" t="s">
        <v>36</v>
      </c>
      <c r="E46" t="s">
        <v>37</v>
      </c>
      <c r="F46">
        <v>59491810</v>
      </c>
      <c r="I46">
        <v>24.49</v>
      </c>
      <c r="J46">
        <v>12779695</v>
      </c>
      <c r="K46">
        <v>4.3681999999999999E-2</v>
      </c>
      <c r="L46">
        <v>9.1517000000000001E-2</v>
      </c>
      <c r="M46">
        <v>9.6374000000000001E-2</v>
      </c>
      <c r="N46">
        <v>8.7551000000000004E-2</v>
      </c>
    </row>
    <row r="47" spans="1:14">
      <c r="A47">
        <v>10107</v>
      </c>
      <c r="B47">
        <v>20101029</v>
      </c>
      <c r="C47">
        <v>3</v>
      </c>
      <c r="D47" t="s">
        <v>36</v>
      </c>
      <c r="E47" t="s">
        <v>37</v>
      </c>
      <c r="F47">
        <v>59491810</v>
      </c>
      <c r="I47">
        <v>26.664999999999999</v>
      </c>
      <c r="J47">
        <v>12854487</v>
      </c>
      <c r="K47">
        <v>8.8812000000000002E-2</v>
      </c>
      <c r="L47">
        <v>3.8531000000000003E-2</v>
      </c>
      <c r="M47">
        <v>4.0681000000000002E-2</v>
      </c>
      <c r="N47">
        <v>3.6856E-2</v>
      </c>
    </row>
    <row r="48" spans="1:14">
      <c r="A48">
        <v>10107</v>
      </c>
      <c r="B48">
        <v>20101130</v>
      </c>
      <c r="C48">
        <v>3</v>
      </c>
      <c r="D48" t="s">
        <v>36</v>
      </c>
      <c r="E48" t="s">
        <v>37</v>
      </c>
      <c r="F48">
        <v>59491810</v>
      </c>
      <c r="G48">
        <v>0.16</v>
      </c>
      <c r="H48">
        <v>0</v>
      </c>
      <c r="I48">
        <v>25.2575</v>
      </c>
      <c r="J48">
        <v>14174423</v>
      </c>
      <c r="K48">
        <v>-4.6783999999999999E-2</v>
      </c>
      <c r="L48">
        <v>5.1070000000000004E-3</v>
      </c>
      <c r="M48">
        <v>1.0662E-2</v>
      </c>
      <c r="N48">
        <v>-2.2899999999999999E-3</v>
      </c>
    </row>
    <row r="49" spans="1:14">
      <c r="A49">
        <v>10107</v>
      </c>
      <c r="B49">
        <v>20101231</v>
      </c>
      <c r="C49">
        <v>3</v>
      </c>
      <c r="D49" t="s">
        <v>36</v>
      </c>
      <c r="E49" t="s">
        <v>37</v>
      </c>
      <c r="F49">
        <v>59491810</v>
      </c>
      <c r="I49">
        <v>27.91</v>
      </c>
      <c r="J49">
        <v>10367260</v>
      </c>
      <c r="K49">
        <v>0.105018</v>
      </c>
      <c r="L49">
        <v>6.7150000000000001E-2</v>
      </c>
      <c r="M49">
        <v>6.8774000000000002E-2</v>
      </c>
      <c r="N49">
        <v>6.5299999999999997E-2</v>
      </c>
    </row>
    <row r="50" spans="1:14">
      <c r="A50">
        <v>10107</v>
      </c>
      <c r="B50">
        <v>20110131</v>
      </c>
      <c r="C50">
        <v>3</v>
      </c>
      <c r="D50" t="s">
        <v>36</v>
      </c>
      <c r="E50" t="s">
        <v>37</v>
      </c>
      <c r="F50">
        <v>59491810</v>
      </c>
      <c r="I50">
        <v>27.725000000000001</v>
      </c>
      <c r="J50">
        <v>13658100</v>
      </c>
      <c r="K50">
        <v>-6.6280000000000002E-3</v>
      </c>
      <c r="L50">
        <v>1.9155999999999999E-2</v>
      </c>
      <c r="M50">
        <v>1.4411999999999999E-2</v>
      </c>
      <c r="N50">
        <v>2.2645999999999999E-2</v>
      </c>
    </row>
    <row r="51" spans="1:14">
      <c r="A51">
        <v>10107</v>
      </c>
      <c r="B51">
        <v>20110228</v>
      </c>
      <c r="C51">
        <v>3</v>
      </c>
      <c r="D51" t="s">
        <v>36</v>
      </c>
      <c r="E51" t="s">
        <v>37</v>
      </c>
      <c r="F51">
        <v>59491810</v>
      </c>
      <c r="G51">
        <v>0.16</v>
      </c>
      <c r="H51">
        <v>0</v>
      </c>
      <c r="I51">
        <v>26.58</v>
      </c>
      <c r="J51">
        <v>11176358</v>
      </c>
      <c r="K51">
        <v>-3.5527999999999997E-2</v>
      </c>
      <c r="L51">
        <v>3.8164999999999998E-2</v>
      </c>
      <c r="M51">
        <v>3.7035999999999999E-2</v>
      </c>
      <c r="N51">
        <v>3.1956999999999999E-2</v>
      </c>
    </row>
    <row r="52" spans="1:14">
      <c r="A52">
        <v>10107</v>
      </c>
      <c r="B52">
        <v>20110331</v>
      </c>
      <c r="C52">
        <v>3</v>
      </c>
      <c r="D52" t="s">
        <v>36</v>
      </c>
      <c r="E52" t="s">
        <v>37</v>
      </c>
      <c r="F52">
        <v>59491810</v>
      </c>
      <c r="I52">
        <v>25.39</v>
      </c>
      <c r="J52">
        <v>13148095</v>
      </c>
      <c r="K52">
        <v>-4.4770999999999998E-2</v>
      </c>
      <c r="L52">
        <v>3.3660000000000001E-3</v>
      </c>
      <c r="M52">
        <v>8.6049999999999998E-3</v>
      </c>
      <c r="N52">
        <v>-1.047E-3</v>
      </c>
    </row>
    <row r="53" spans="1:14">
      <c r="A53">
        <v>10107</v>
      </c>
      <c r="B53">
        <v>20110429</v>
      </c>
      <c r="C53">
        <v>3</v>
      </c>
      <c r="D53" t="s">
        <v>36</v>
      </c>
      <c r="E53" t="s">
        <v>37</v>
      </c>
      <c r="F53">
        <v>59491810</v>
      </c>
      <c r="I53">
        <v>25.92</v>
      </c>
      <c r="J53">
        <v>13175516</v>
      </c>
      <c r="K53">
        <v>2.0874E-2</v>
      </c>
      <c r="L53">
        <v>2.8688000000000002E-2</v>
      </c>
      <c r="M53">
        <v>1.9203000000000001E-2</v>
      </c>
      <c r="N53">
        <v>2.8494999999999999E-2</v>
      </c>
    </row>
    <row r="54" spans="1:14">
      <c r="A54">
        <v>10107</v>
      </c>
      <c r="B54">
        <v>20110531</v>
      </c>
      <c r="C54">
        <v>3</v>
      </c>
      <c r="D54" t="s">
        <v>36</v>
      </c>
      <c r="E54" t="s">
        <v>37</v>
      </c>
      <c r="F54">
        <v>59491810</v>
      </c>
      <c r="G54">
        <v>0.16</v>
      </c>
      <c r="H54">
        <v>0</v>
      </c>
      <c r="I54">
        <v>25.01</v>
      </c>
      <c r="J54">
        <v>13677186</v>
      </c>
      <c r="K54">
        <v>-2.8934999999999999E-2</v>
      </c>
      <c r="L54">
        <v>-1.4935E-2</v>
      </c>
      <c r="M54">
        <v>-1.8549E-2</v>
      </c>
      <c r="N54">
        <v>-1.3501000000000001E-2</v>
      </c>
    </row>
    <row r="55" spans="1:14">
      <c r="A55">
        <v>10107</v>
      </c>
      <c r="B55">
        <v>20110630</v>
      </c>
      <c r="C55">
        <v>3</v>
      </c>
      <c r="D55" t="s">
        <v>36</v>
      </c>
      <c r="E55" t="s">
        <v>37</v>
      </c>
      <c r="F55">
        <v>59491810</v>
      </c>
      <c r="I55">
        <v>26</v>
      </c>
      <c r="J55">
        <v>13005667</v>
      </c>
      <c r="K55">
        <v>3.9584000000000001E-2</v>
      </c>
      <c r="L55">
        <v>-1.8395000000000002E-2</v>
      </c>
      <c r="M55">
        <v>-2.4105999999999999E-2</v>
      </c>
      <c r="N55">
        <v>-1.8258E-2</v>
      </c>
    </row>
    <row r="56" spans="1:14">
      <c r="A56">
        <v>10107</v>
      </c>
      <c r="B56">
        <v>20110729</v>
      </c>
      <c r="C56">
        <v>3</v>
      </c>
      <c r="D56" t="s">
        <v>36</v>
      </c>
      <c r="E56" t="s">
        <v>37</v>
      </c>
      <c r="F56">
        <v>59491810</v>
      </c>
      <c r="I56">
        <v>27.4</v>
      </c>
      <c r="J56">
        <v>12628983</v>
      </c>
      <c r="K56">
        <v>5.3845999999999998E-2</v>
      </c>
      <c r="L56">
        <v>-2.247E-2</v>
      </c>
      <c r="M56">
        <v>-2.1812999999999999E-2</v>
      </c>
      <c r="N56">
        <v>-2.1474E-2</v>
      </c>
    </row>
    <row r="57" spans="1:14">
      <c r="A57">
        <v>10107</v>
      </c>
      <c r="B57">
        <v>20110831</v>
      </c>
      <c r="C57">
        <v>3</v>
      </c>
      <c r="D57" t="s">
        <v>36</v>
      </c>
      <c r="E57" t="s">
        <v>37</v>
      </c>
      <c r="F57">
        <v>59491810</v>
      </c>
      <c r="G57">
        <v>0.16</v>
      </c>
      <c r="H57">
        <v>0</v>
      </c>
      <c r="I57">
        <v>26.6</v>
      </c>
      <c r="J57">
        <v>17248617</v>
      </c>
      <c r="K57">
        <v>-2.3358E-2</v>
      </c>
      <c r="L57">
        <v>-5.7472000000000002E-2</v>
      </c>
      <c r="M57">
        <v>-7.5715000000000005E-2</v>
      </c>
      <c r="N57">
        <v>-5.6791000000000001E-2</v>
      </c>
    </row>
    <row r="58" spans="1:14">
      <c r="A58">
        <v>10107</v>
      </c>
      <c r="B58">
        <v>20110930</v>
      </c>
      <c r="C58">
        <v>3</v>
      </c>
      <c r="D58" t="s">
        <v>36</v>
      </c>
      <c r="E58" t="s">
        <v>37</v>
      </c>
      <c r="F58">
        <v>59491810</v>
      </c>
      <c r="I58">
        <v>24.89</v>
      </c>
      <c r="J58">
        <v>12834491</v>
      </c>
      <c r="K58">
        <v>-6.4285999999999996E-2</v>
      </c>
      <c r="L58">
        <v>-8.4872000000000003E-2</v>
      </c>
      <c r="M58">
        <v>-0.10092</v>
      </c>
      <c r="N58">
        <v>-7.1762000000000006E-2</v>
      </c>
    </row>
    <row r="59" spans="1:14">
      <c r="A59">
        <v>10107</v>
      </c>
      <c r="B59">
        <v>20111031</v>
      </c>
      <c r="C59">
        <v>3</v>
      </c>
      <c r="D59" t="s">
        <v>36</v>
      </c>
      <c r="E59" t="s">
        <v>37</v>
      </c>
      <c r="F59">
        <v>59491810</v>
      </c>
      <c r="I59">
        <v>26.63</v>
      </c>
      <c r="J59">
        <v>12223185</v>
      </c>
      <c r="K59">
        <v>6.9907999999999998E-2</v>
      </c>
      <c r="L59">
        <v>0.113982</v>
      </c>
      <c r="M59">
        <v>0.107697</v>
      </c>
      <c r="N59">
        <v>0.107723</v>
      </c>
    </row>
    <row r="60" spans="1:14">
      <c r="A60">
        <v>10107</v>
      </c>
      <c r="B60">
        <v>20111130</v>
      </c>
      <c r="C60">
        <v>3</v>
      </c>
      <c r="D60" t="s">
        <v>36</v>
      </c>
      <c r="E60" t="s">
        <v>37</v>
      </c>
      <c r="F60">
        <v>59491810</v>
      </c>
      <c r="G60">
        <v>0.2</v>
      </c>
      <c r="H60">
        <v>0</v>
      </c>
      <c r="I60">
        <v>25.58</v>
      </c>
      <c r="J60">
        <v>10497537</v>
      </c>
      <c r="K60">
        <v>-3.1919000000000003E-2</v>
      </c>
      <c r="L60">
        <v>-6.2269999999999999E-3</v>
      </c>
      <c r="M60">
        <v>-2.0645E-2</v>
      </c>
      <c r="N60">
        <v>-5.0590000000000001E-3</v>
      </c>
    </row>
    <row r="61" spans="1:14">
      <c r="A61">
        <v>10107</v>
      </c>
      <c r="B61">
        <v>20111230</v>
      </c>
      <c r="C61">
        <v>3</v>
      </c>
      <c r="D61" t="s">
        <v>36</v>
      </c>
      <c r="E61" t="s">
        <v>37</v>
      </c>
      <c r="F61">
        <v>59491810</v>
      </c>
      <c r="I61">
        <v>25.96</v>
      </c>
      <c r="J61">
        <v>10098074</v>
      </c>
      <c r="K61">
        <v>1.4855E-2</v>
      </c>
      <c r="L61">
        <v>3.7030000000000001E-3</v>
      </c>
      <c r="M61">
        <v>-3.5609999999999999E-3</v>
      </c>
      <c r="N61">
        <v>8.5330000000000007E-3</v>
      </c>
    </row>
    <row r="62" spans="1:14">
      <c r="A62">
        <v>10107</v>
      </c>
      <c r="B62">
        <v>20120131</v>
      </c>
      <c r="C62">
        <v>3</v>
      </c>
      <c r="D62" t="s">
        <v>36</v>
      </c>
      <c r="E62" t="s">
        <v>37</v>
      </c>
      <c r="F62">
        <v>59491810</v>
      </c>
      <c r="I62">
        <v>29.53</v>
      </c>
      <c r="J62">
        <v>13601072</v>
      </c>
      <c r="K62">
        <v>0.137519</v>
      </c>
      <c r="L62">
        <v>5.4077E-2</v>
      </c>
      <c r="M62">
        <v>8.5342000000000001E-2</v>
      </c>
      <c r="N62">
        <v>4.3582999999999997E-2</v>
      </c>
    </row>
    <row r="63" spans="1:14">
      <c r="A63">
        <v>10107</v>
      </c>
      <c r="B63">
        <v>20120229</v>
      </c>
      <c r="C63">
        <v>3</v>
      </c>
      <c r="D63" t="s">
        <v>36</v>
      </c>
      <c r="E63" t="s">
        <v>37</v>
      </c>
      <c r="F63">
        <v>59491810</v>
      </c>
      <c r="G63">
        <v>0.2</v>
      </c>
      <c r="H63">
        <v>0</v>
      </c>
      <c r="I63">
        <v>31.74</v>
      </c>
      <c r="J63">
        <v>9870347</v>
      </c>
      <c r="K63">
        <v>8.1612000000000004E-2</v>
      </c>
      <c r="L63">
        <v>4.1184999999999999E-2</v>
      </c>
      <c r="M63">
        <v>3.6493999999999999E-2</v>
      </c>
      <c r="N63">
        <v>4.0589E-2</v>
      </c>
    </row>
    <row r="64" spans="1:14">
      <c r="A64">
        <v>10107</v>
      </c>
      <c r="B64">
        <v>20120330</v>
      </c>
      <c r="C64">
        <v>3</v>
      </c>
      <c r="D64" t="s">
        <v>36</v>
      </c>
      <c r="E64" t="s">
        <v>37</v>
      </c>
      <c r="F64">
        <v>59491810</v>
      </c>
      <c r="I64">
        <v>32.255000000000003</v>
      </c>
      <c r="J64">
        <v>9445449</v>
      </c>
      <c r="K64">
        <v>1.6226000000000001E-2</v>
      </c>
      <c r="L64">
        <v>2.3994000000000001E-2</v>
      </c>
      <c r="M64">
        <v>1.7607999999999999E-2</v>
      </c>
      <c r="N64">
        <v>3.1331999999999999E-2</v>
      </c>
    </row>
    <row r="65" spans="1:14">
      <c r="A65">
        <v>10107</v>
      </c>
      <c r="B65">
        <v>20120430</v>
      </c>
      <c r="C65">
        <v>3</v>
      </c>
      <c r="D65" t="s">
        <v>36</v>
      </c>
      <c r="E65" t="s">
        <v>37</v>
      </c>
      <c r="F65">
        <v>59491810</v>
      </c>
      <c r="I65">
        <v>32.015000000000001</v>
      </c>
      <c r="J65">
        <v>9337134</v>
      </c>
      <c r="K65">
        <v>-7.4409999999999997E-3</v>
      </c>
      <c r="L65">
        <v>-6.8009999999999998E-3</v>
      </c>
      <c r="M65">
        <v>-9.1059999999999995E-3</v>
      </c>
      <c r="N65">
        <v>-7.4970000000000002E-3</v>
      </c>
    </row>
    <row r="66" spans="1:14">
      <c r="A66">
        <v>10107</v>
      </c>
      <c r="B66">
        <v>20120531</v>
      </c>
      <c r="C66">
        <v>3</v>
      </c>
      <c r="D66" t="s">
        <v>36</v>
      </c>
      <c r="E66" t="s">
        <v>37</v>
      </c>
      <c r="F66">
        <v>59491810</v>
      </c>
      <c r="G66">
        <v>0.2</v>
      </c>
      <c r="H66">
        <v>0</v>
      </c>
      <c r="I66">
        <v>29.19</v>
      </c>
      <c r="J66">
        <v>10123951</v>
      </c>
      <c r="K66">
        <v>-8.1992999999999996E-2</v>
      </c>
      <c r="L66">
        <v>-6.5530000000000005E-2</v>
      </c>
      <c r="M66">
        <v>-6.8433999999999995E-2</v>
      </c>
      <c r="N66">
        <v>-6.2650999999999998E-2</v>
      </c>
    </row>
    <row r="67" spans="1:14">
      <c r="A67">
        <v>10107</v>
      </c>
      <c r="B67">
        <v>20120629</v>
      </c>
      <c r="C67">
        <v>3</v>
      </c>
      <c r="D67" t="s">
        <v>36</v>
      </c>
      <c r="E67" t="s">
        <v>37</v>
      </c>
      <c r="F67">
        <v>59491810</v>
      </c>
      <c r="I67">
        <v>30.59</v>
      </c>
      <c r="J67">
        <v>9679085</v>
      </c>
      <c r="K67">
        <v>4.7961999999999998E-2</v>
      </c>
      <c r="L67">
        <v>3.8156000000000002E-2</v>
      </c>
      <c r="M67">
        <v>3.4188000000000003E-2</v>
      </c>
      <c r="N67">
        <v>3.9555E-2</v>
      </c>
    </row>
    <row r="68" spans="1:14">
      <c r="A68">
        <v>10107</v>
      </c>
      <c r="B68">
        <v>20120731</v>
      </c>
      <c r="C68">
        <v>3</v>
      </c>
      <c r="D68" t="s">
        <v>36</v>
      </c>
      <c r="E68" t="s">
        <v>37</v>
      </c>
      <c r="F68">
        <v>59491810</v>
      </c>
      <c r="I68">
        <v>29.47</v>
      </c>
      <c r="J68">
        <v>8415185</v>
      </c>
      <c r="K68">
        <v>-3.6613E-2</v>
      </c>
      <c r="L68">
        <v>1.0266000000000001E-2</v>
      </c>
      <c r="M68">
        <v>-3.2810000000000001E-3</v>
      </c>
      <c r="N68">
        <v>1.2598E-2</v>
      </c>
    </row>
    <row r="69" spans="1:14">
      <c r="A69">
        <v>10107</v>
      </c>
      <c r="B69">
        <v>20120831</v>
      </c>
      <c r="C69">
        <v>3</v>
      </c>
      <c r="D69" t="s">
        <v>36</v>
      </c>
      <c r="E69" t="s">
        <v>37</v>
      </c>
      <c r="F69">
        <v>59491810</v>
      </c>
      <c r="G69">
        <v>0.2</v>
      </c>
      <c r="H69">
        <v>0</v>
      </c>
      <c r="I69">
        <v>30.82</v>
      </c>
      <c r="J69">
        <v>6689457</v>
      </c>
      <c r="K69">
        <v>5.2595999999999997E-2</v>
      </c>
      <c r="L69">
        <v>2.6265E-2</v>
      </c>
      <c r="M69">
        <v>2.4819999999999998E-2</v>
      </c>
      <c r="N69">
        <v>1.9762999999999999E-2</v>
      </c>
    </row>
    <row r="70" spans="1:14">
      <c r="A70">
        <v>10107</v>
      </c>
      <c r="B70">
        <v>20120928</v>
      </c>
      <c r="C70">
        <v>3</v>
      </c>
      <c r="D70" t="s">
        <v>36</v>
      </c>
      <c r="E70" t="s">
        <v>37</v>
      </c>
      <c r="F70">
        <v>59491810</v>
      </c>
      <c r="I70">
        <v>29.76</v>
      </c>
      <c r="J70">
        <v>8907887</v>
      </c>
      <c r="K70">
        <v>-3.4393E-2</v>
      </c>
      <c r="L70">
        <v>2.6539E-2</v>
      </c>
      <c r="M70">
        <v>3.4924999999999998E-2</v>
      </c>
      <c r="N70">
        <v>2.4236000000000001E-2</v>
      </c>
    </row>
    <row r="71" spans="1:14">
      <c r="A71">
        <v>10107</v>
      </c>
      <c r="B71">
        <v>20121031</v>
      </c>
      <c r="C71">
        <v>3</v>
      </c>
      <c r="D71" t="s">
        <v>36</v>
      </c>
      <c r="E71" t="s">
        <v>37</v>
      </c>
      <c r="F71">
        <v>59491810</v>
      </c>
      <c r="I71">
        <v>28.54</v>
      </c>
      <c r="J71">
        <v>11047390</v>
      </c>
      <c r="K71">
        <v>-4.0994999999999997E-2</v>
      </c>
      <c r="L71">
        <v>-1.4101000000000001E-2</v>
      </c>
      <c r="M71">
        <v>-1.3476999999999999E-2</v>
      </c>
      <c r="N71">
        <v>-1.9789000000000001E-2</v>
      </c>
    </row>
    <row r="72" spans="1:14">
      <c r="A72">
        <v>10107</v>
      </c>
      <c r="B72">
        <v>20121130</v>
      </c>
      <c r="C72">
        <v>3</v>
      </c>
      <c r="D72" t="s">
        <v>36</v>
      </c>
      <c r="E72" t="s">
        <v>37</v>
      </c>
      <c r="F72">
        <v>59491810</v>
      </c>
      <c r="G72">
        <v>0.23</v>
      </c>
      <c r="H72">
        <v>0</v>
      </c>
      <c r="I72">
        <v>26.614999999999998</v>
      </c>
      <c r="J72">
        <v>12895966</v>
      </c>
      <c r="K72">
        <v>-5.9389999999999998E-2</v>
      </c>
      <c r="L72">
        <v>6.1919999999999996E-3</v>
      </c>
      <c r="M72">
        <v>2.7899999999999999E-3</v>
      </c>
      <c r="N72">
        <v>2.8470000000000001E-3</v>
      </c>
    </row>
    <row r="73" spans="1:14">
      <c r="A73">
        <v>10107</v>
      </c>
      <c r="B73">
        <v>20121231</v>
      </c>
      <c r="C73">
        <v>3</v>
      </c>
      <c r="D73" t="s">
        <v>36</v>
      </c>
      <c r="E73" t="s">
        <v>37</v>
      </c>
      <c r="F73">
        <v>59491810</v>
      </c>
      <c r="I73">
        <v>26.709700000000002</v>
      </c>
      <c r="J73">
        <v>9389131</v>
      </c>
      <c r="K73">
        <v>3.558E-3</v>
      </c>
      <c r="L73">
        <v>1.2531E-2</v>
      </c>
      <c r="M73">
        <v>2.1871999999999999E-2</v>
      </c>
      <c r="N73">
        <v>7.0679999999999996E-3</v>
      </c>
    </row>
    <row r="74" spans="1:14">
      <c r="A74">
        <v>10107</v>
      </c>
      <c r="B74">
        <v>20130131</v>
      </c>
      <c r="C74">
        <v>3</v>
      </c>
      <c r="D74" t="s">
        <v>36</v>
      </c>
      <c r="E74" t="s">
        <v>37</v>
      </c>
      <c r="F74">
        <v>59491810</v>
      </c>
      <c r="I74">
        <v>27.45</v>
      </c>
      <c r="J74">
        <v>11363418</v>
      </c>
      <c r="K74">
        <v>2.7716999999999999E-2</v>
      </c>
      <c r="L74">
        <v>5.4094000000000003E-2</v>
      </c>
      <c r="M74">
        <v>6.3508999999999996E-2</v>
      </c>
      <c r="N74">
        <v>5.0428000000000001E-2</v>
      </c>
    </row>
    <row r="75" spans="1:14">
      <c r="A75">
        <v>10107</v>
      </c>
      <c r="B75">
        <v>20130228</v>
      </c>
      <c r="C75">
        <v>3</v>
      </c>
      <c r="D75" t="s">
        <v>36</v>
      </c>
      <c r="E75" t="s">
        <v>37</v>
      </c>
      <c r="F75">
        <v>59491810</v>
      </c>
      <c r="G75">
        <v>0.23</v>
      </c>
      <c r="H75">
        <v>0</v>
      </c>
      <c r="I75">
        <v>27.8</v>
      </c>
      <c r="J75">
        <v>7736797</v>
      </c>
      <c r="K75">
        <v>2.1128999999999998E-2</v>
      </c>
      <c r="L75">
        <v>8.3320000000000009E-3</v>
      </c>
      <c r="M75">
        <v>3.5000000000000001E-3</v>
      </c>
      <c r="N75">
        <v>1.1061E-2</v>
      </c>
    </row>
    <row r="76" spans="1:14">
      <c r="A76">
        <v>10107</v>
      </c>
      <c r="B76">
        <v>20130328</v>
      </c>
      <c r="C76">
        <v>3</v>
      </c>
      <c r="D76" t="s">
        <v>36</v>
      </c>
      <c r="E76" t="s">
        <v>37</v>
      </c>
      <c r="F76">
        <v>59491810</v>
      </c>
      <c r="I76">
        <v>28.605</v>
      </c>
      <c r="J76">
        <v>8372531</v>
      </c>
      <c r="K76">
        <v>2.8957E-2</v>
      </c>
      <c r="L76">
        <v>3.5274E-2</v>
      </c>
      <c r="M76">
        <v>3.1419000000000002E-2</v>
      </c>
      <c r="N76">
        <v>3.5987999999999999E-2</v>
      </c>
    </row>
    <row r="77" spans="1:14">
      <c r="A77">
        <v>10107</v>
      </c>
      <c r="B77">
        <v>20130430</v>
      </c>
      <c r="C77">
        <v>3</v>
      </c>
      <c r="D77" t="s">
        <v>36</v>
      </c>
      <c r="E77" t="s">
        <v>37</v>
      </c>
      <c r="F77">
        <v>59491810</v>
      </c>
      <c r="I77">
        <v>33.1</v>
      </c>
      <c r="J77">
        <v>14536561</v>
      </c>
      <c r="K77">
        <v>0.15714</v>
      </c>
      <c r="L77">
        <v>1.4945999999999999E-2</v>
      </c>
      <c r="M77">
        <v>2.477E-3</v>
      </c>
      <c r="N77">
        <v>1.8086000000000001E-2</v>
      </c>
    </row>
    <row r="78" spans="1:14">
      <c r="A78">
        <v>10107</v>
      </c>
      <c r="B78">
        <v>20130531</v>
      </c>
      <c r="C78">
        <v>3</v>
      </c>
      <c r="D78" t="s">
        <v>36</v>
      </c>
      <c r="E78" t="s">
        <v>37</v>
      </c>
      <c r="F78">
        <v>59491810</v>
      </c>
      <c r="G78">
        <v>0.23</v>
      </c>
      <c r="H78">
        <v>0</v>
      </c>
      <c r="I78">
        <v>34.9</v>
      </c>
      <c r="J78">
        <v>10663668</v>
      </c>
      <c r="K78">
        <v>6.1329000000000002E-2</v>
      </c>
      <c r="L78">
        <v>1.9066E-2</v>
      </c>
      <c r="M78">
        <v>2.3984999999999999E-2</v>
      </c>
      <c r="N78">
        <v>2.0763E-2</v>
      </c>
    </row>
    <row r="79" spans="1:14">
      <c r="A79">
        <v>10107</v>
      </c>
      <c r="B79">
        <v>20130628</v>
      </c>
      <c r="C79">
        <v>3</v>
      </c>
      <c r="D79" t="s">
        <v>36</v>
      </c>
      <c r="E79" t="s">
        <v>37</v>
      </c>
      <c r="F79">
        <v>59491810</v>
      </c>
      <c r="I79">
        <v>34.545000000000002</v>
      </c>
      <c r="J79">
        <v>9394212</v>
      </c>
      <c r="K79">
        <v>-1.0172E-2</v>
      </c>
      <c r="L79">
        <v>-1.5039E-2</v>
      </c>
      <c r="M79">
        <v>-1.3011999999999999E-2</v>
      </c>
      <c r="N79">
        <v>-1.4999E-2</v>
      </c>
    </row>
    <row r="80" spans="1:14">
      <c r="A80">
        <v>10107</v>
      </c>
      <c r="B80">
        <v>20130731</v>
      </c>
      <c r="C80">
        <v>3</v>
      </c>
      <c r="D80" t="s">
        <v>36</v>
      </c>
      <c r="E80" t="s">
        <v>37</v>
      </c>
      <c r="F80">
        <v>59491810</v>
      </c>
      <c r="I80">
        <v>31.84</v>
      </c>
      <c r="J80">
        <v>11036007</v>
      </c>
      <c r="K80">
        <v>-7.8303999999999999E-2</v>
      </c>
      <c r="L80">
        <v>5.2680999999999999E-2</v>
      </c>
      <c r="M80">
        <v>5.4898000000000002E-2</v>
      </c>
      <c r="N80">
        <v>4.9461999999999999E-2</v>
      </c>
    </row>
    <row r="81" spans="1:14">
      <c r="A81">
        <v>10107</v>
      </c>
      <c r="B81">
        <v>20130830</v>
      </c>
      <c r="C81">
        <v>3</v>
      </c>
      <c r="D81" t="s">
        <v>36</v>
      </c>
      <c r="E81" t="s">
        <v>37</v>
      </c>
      <c r="F81">
        <v>59491810</v>
      </c>
      <c r="G81">
        <v>0.23</v>
      </c>
      <c r="H81">
        <v>0</v>
      </c>
      <c r="I81">
        <v>33.4</v>
      </c>
      <c r="J81">
        <v>10443426</v>
      </c>
      <c r="K81">
        <v>5.6218999999999998E-2</v>
      </c>
      <c r="L81">
        <v>-2.5714000000000001E-2</v>
      </c>
      <c r="M81">
        <v>-1.7278000000000002E-2</v>
      </c>
      <c r="N81">
        <v>-3.1297999999999999E-2</v>
      </c>
    </row>
    <row r="82" spans="1:14">
      <c r="A82">
        <v>10107</v>
      </c>
      <c r="B82">
        <v>20130930</v>
      </c>
      <c r="C82">
        <v>3</v>
      </c>
      <c r="D82" t="s">
        <v>36</v>
      </c>
      <c r="E82" t="s">
        <v>37</v>
      </c>
      <c r="F82">
        <v>59491810</v>
      </c>
      <c r="I82">
        <v>33.28</v>
      </c>
      <c r="J82">
        <v>12366043</v>
      </c>
      <c r="K82">
        <v>-3.5929999999999998E-3</v>
      </c>
      <c r="L82">
        <v>3.7477000000000003E-2</v>
      </c>
      <c r="M82">
        <v>5.1827999999999999E-2</v>
      </c>
      <c r="N82">
        <v>2.9749000000000001E-2</v>
      </c>
    </row>
    <row r="83" spans="1:14">
      <c r="A83">
        <v>10107</v>
      </c>
      <c r="B83">
        <v>20131031</v>
      </c>
      <c r="C83">
        <v>3</v>
      </c>
      <c r="D83" t="s">
        <v>36</v>
      </c>
      <c r="E83" t="s">
        <v>37</v>
      </c>
      <c r="F83">
        <v>59491810</v>
      </c>
      <c r="I83">
        <v>35.405000000000001</v>
      </c>
      <c r="J83">
        <v>9633022</v>
      </c>
      <c r="K83">
        <v>6.3852000000000006E-2</v>
      </c>
      <c r="L83">
        <v>3.9851999999999999E-2</v>
      </c>
      <c r="M83">
        <v>2.5762E-2</v>
      </c>
      <c r="N83">
        <v>4.4595999999999997E-2</v>
      </c>
    </row>
    <row r="84" spans="1:14">
      <c r="A84">
        <v>10107</v>
      </c>
      <c r="B84">
        <v>20131129</v>
      </c>
      <c r="C84">
        <v>3</v>
      </c>
      <c r="D84" t="s">
        <v>36</v>
      </c>
      <c r="E84" t="s">
        <v>37</v>
      </c>
      <c r="F84">
        <v>59491810</v>
      </c>
      <c r="G84">
        <v>0.28000000000000003</v>
      </c>
      <c r="H84">
        <v>0</v>
      </c>
      <c r="I84">
        <v>38.130000000000003</v>
      </c>
      <c r="J84">
        <v>7965331</v>
      </c>
      <c r="K84">
        <v>8.4875000000000006E-2</v>
      </c>
      <c r="L84">
        <v>2.4947E-2</v>
      </c>
      <c r="M84">
        <v>2.3397999999999999E-2</v>
      </c>
      <c r="N84">
        <v>2.8049000000000001E-2</v>
      </c>
    </row>
    <row r="85" spans="1:14">
      <c r="A85">
        <v>10107</v>
      </c>
      <c r="B85">
        <v>20131231</v>
      </c>
      <c r="C85">
        <v>3</v>
      </c>
      <c r="D85" t="s">
        <v>36</v>
      </c>
      <c r="E85" t="s">
        <v>37</v>
      </c>
      <c r="F85">
        <v>59491810</v>
      </c>
      <c r="I85">
        <v>37.409999999999997</v>
      </c>
      <c r="J85">
        <v>8202590</v>
      </c>
      <c r="K85">
        <v>-1.8883E-2</v>
      </c>
      <c r="L85">
        <v>2.6126E-2</v>
      </c>
      <c r="M85">
        <v>2.5242000000000001E-2</v>
      </c>
      <c r="N85">
        <v>2.3563000000000001E-2</v>
      </c>
    </row>
    <row r="86" spans="1:14">
      <c r="A86">
        <v>10107</v>
      </c>
      <c r="B86">
        <v>20140131</v>
      </c>
      <c r="C86">
        <v>3</v>
      </c>
      <c r="D86" t="s">
        <v>36</v>
      </c>
      <c r="E86" t="s">
        <v>37</v>
      </c>
      <c r="F86">
        <v>59491810</v>
      </c>
      <c r="I86">
        <v>37.840000000000003</v>
      </c>
      <c r="J86">
        <v>9255796</v>
      </c>
      <c r="K86">
        <v>1.1494000000000001E-2</v>
      </c>
      <c r="L86">
        <v>-2.9957000000000001E-2</v>
      </c>
      <c r="M86">
        <v>-1.2819999999999999E-3</v>
      </c>
      <c r="N86">
        <v>-3.5582999999999997E-2</v>
      </c>
    </row>
    <row r="87" spans="1:14">
      <c r="A87">
        <v>10107</v>
      </c>
      <c r="B87">
        <v>20140228</v>
      </c>
      <c r="C87">
        <v>3</v>
      </c>
      <c r="D87" t="s">
        <v>36</v>
      </c>
      <c r="E87" t="s">
        <v>37</v>
      </c>
      <c r="F87">
        <v>59491810</v>
      </c>
      <c r="G87">
        <v>0.28000000000000003</v>
      </c>
      <c r="H87">
        <v>0</v>
      </c>
      <c r="I87">
        <v>38.31</v>
      </c>
      <c r="J87">
        <v>7182660</v>
      </c>
      <c r="K87">
        <v>1.9820000000000001E-2</v>
      </c>
      <c r="L87">
        <v>4.6171999999999998E-2</v>
      </c>
      <c r="M87">
        <v>4.4256999999999998E-2</v>
      </c>
      <c r="N87">
        <v>4.3117000000000003E-2</v>
      </c>
    </row>
    <row r="88" spans="1:14">
      <c r="A88">
        <v>10107</v>
      </c>
      <c r="B88">
        <v>20140331</v>
      </c>
      <c r="C88">
        <v>3</v>
      </c>
      <c r="D88" t="s">
        <v>36</v>
      </c>
      <c r="E88" t="s">
        <v>37</v>
      </c>
      <c r="F88">
        <v>59491810</v>
      </c>
      <c r="I88">
        <v>40.99</v>
      </c>
      <c r="J88">
        <v>7790153</v>
      </c>
      <c r="K88">
        <v>6.9956000000000004E-2</v>
      </c>
      <c r="L88">
        <v>4.4689999999999999E-3</v>
      </c>
      <c r="M88">
        <v>1.0280000000000001E-3</v>
      </c>
      <c r="N88">
        <v>6.9319999999999998E-3</v>
      </c>
    </row>
    <row r="89" spans="1:14">
      <c r="A89">
        <v>10107</v>
      </c>
      <c r="B89">
        <v>20140430</v>
      </c>
      <c r="C89">
        <v>3</v>
      </c>
      <c r="D89" t="s">
        <v>36</v>
      </c>
      <c r="E89" t="s">
        <v>37</v>
      </c>
      <c r="F89">
        <v>59491810</v>
      </c>
      <c r="I89">
        <v>40.4</v>
      </c>
      <c r="J89">
        <v>7461680</v>
      </c>
      <c r="K89">
        <v>-1.4394000000000001E-2</v>
      </c>
      <c r="L89">
        <v>1.66E-3</v>
      </c>
      <c r="M89">
        <v>-2.2318999999999999E-2</v>
      </c>
      <c r="N89">
        <v>6.2009999999999999E-3</v>
      </c>
    </row>
    <row r="90" spans="1:14">
      <c r="A90">
        <v>10107</v>
      </c>
      <c r="B90">
        <v>20140530</v>
      </c>
      <c r="C90">
        <v>3</v>
      </c>
      <c r="D90" t="s">
        <v>36</v>
      </c>
      <c r="E90" t="s">
        <v>37</v>
      </c>
      <c r="F90">
        <v>59491810</v>
      </c>
      <c r="G90">
        <v>0.28000000000000003</v>
      </c>
      <c r="H90">
        <v>0</v>
      </c>
      <c r="I90">
        <v>40.94</v>
      </c>
      <c r="J90">
        <v>5747041</v>
      </c>
      <c r="K90">
        <v>2.0296999999999999E-2</v>
      </c>
      <c r="L90">
        <v>2.0218E-2</v>
      </c>
      <c r="M90">
        <v>6.6470000000000001E-3</v>
      </c>
      <c r="N90">
        <v>2.103E-2</v>
      </c>
    </row>
    <row r="91" spans="1:14">
      <c r="A91">
        <v>10107</v>
      </c>
      <c r="B91">
        <v>20140630</v>
      </c>
      <c r="C91">
        <v>3</v>
      </c>
      <c r="D91" t="s">
        <v>36</v>
      </c>
      <c r="E91" t="s">
        <v>37</v>
      </c>
      <c r="F91">
        <v>59491810</v>
      </c>
      <c r="I91">
        <v>41.7</v>
      </c>
      <c r="J91">
        <v>5566350</v>
      </c>
      <c r="K91">
        <v>1.8564000000000001E-2</v>
      </c>
      <c r="L91">
        <v>2.7941000000000001E-2</v>
      </c>
      <c r="M91">
        <v>3.9501000000000001E-2</v>
      </c>
      <c r="N91">
        <v>1.9057999999999999E-2</v>
      </c>
    </row>
    <row r="92" spans="1:14">
      <c r="A92">
        <v>10107</v>
      </c>
      <c r="B92">
        <v>20140731</v>
      </c>
      <c r="C92">
        <v>3</v>
      </c>
      <c r="D92" t="s">
        <v>36</v>
      </c>
      <c r="E92" t="s">
        <v>37</v>
      </c>
      <c r="F92">
        <v>59491810</v>
      </c>
      <c r="I92">
        <v>43.16</v>
      </c>
      <c r="J92">
        <v>7327822</v>
      </c>
      <c r="K92">
        <v>3.5012000000000001E-2</v>
      </c>
      <c r="L92">
        <v>-2.0524000000000001E-2</v>
      </c>
      <c r="M92">
        <v>-3.5222999999999997E-2</v>
      </c>
      <c r="N92">
        <v>-1.508E-2</v>
      </c>
    </row>
    <row r="93" spans="1:14">
      <c r="A93">
        <v>10107</v>
      </c>
      <c r="B93">
        <v>20140829</v>
      </c>
      <c r="C93">
        <v>3</v>
      </c>
      <c r="D93" t="s">
        <v>36</v>
      </c>
      <c r="E93" t="s">
        <v>37</v>
      </c>
      <c r="F93">
        <v>59491810</v>
      </c>
      <c r="G93">
        <v>0.28000000000000003</v>
      </c>
      <c r="H93">
        <v>0</v>
      </c>
      <c r="I93">
        <v>45.43</v>
      </c>
      <c r="J93">
        <v>5139717</v>
      </c>
      <c r="K93">
        <v>5.9082000000000003E-2</v>
      </c>
      <c r="L93">
        <v>4.0185999999999999E-2</v>
      </c>
      <c r="M93">
        <v>3.3696999999999998E-2</v>
      </c>
      <c r="N93">
        <v>3.7655000000000001E-2</v>
      </c>
    </row>
    <row r="94" spans="1:14">
      <c r="A94">
        <v>10107</v>
      </c>
      <c r="B94">
        <v>20140930</v>
      </c>
      <c r="C94">
        <v>3</v>
      </c>
      <c r="D94" t="s">
        <v>36</v>
      </c>
      <c r="E94" t="s">
        <v>37</v>
      </c>
      <c r="F94">
        <v>59491810</v>
      </c>
      <c r="I94">
        <v>46.36</v>
      </c>
      <c r="J94">
        <v>8609490</v>
      </c>
      <c r="K94">
        <v>2.0471E-2</v>
      </c>
      <c r="L94">
        <v>-2.5128999999999999E-2</v>
      </c>
      <c r="M94">
        <v>-4.4988E-2</v>
      </c>
      <c r="N94">
        <v>-1.5514E-2</v>
      </c>
    </row>
    <row r="95" spans="1:14">
      <c r="A95">
        <v>10107</v>
      </c>
      <c r="B95">
        <v>20141031</v>
      </c>
      <c r="C95">
        <v>3</v>
      </c>
      <c r="D95" t="s">
        <v>36</v>
      </c>
      <c r="E95" t="s">
        <v>37</v>
      </c>
      <c r="F95">
        <v>59491810</v>
      </c>
      <c r="I95">
        <v>46.95</v>
      </c>
      <c r="J95">
        <v>8533427</v>
      </c>
      <c r="K95">
        <v>1.2725999999999999E-2</v>
      </c>
      <c r="L95">
        <v>2.1184999999999999E-2</v>
      </c>
      <c r="M95">
        <v>1.4199E-2</v>
      </c>
      <c r="N95">
        <v>2.3200999999999999E-2</v>
      </c>
    </row>
    <row r="96" spans="1:14">
      <c r="A96">
        <v>10107</v>
      </c>
      <c r="B96">
        <v>20141128</v>
      </c>
      <c r="C96">
        <v>3</v>
      </c>
      <c r="D96" t="s">
        <v>36</v>
      </c>
      <c r="E96" t="s">
        <v>37</v>
      </c>
      <c r="F96">
        <v>59491810</v>
      </c>
      <c r="G96">
        <v>0.31</v>
      </c>
      <c r="H96">
        <v>0</v>
      </c>
      <c r="I96">
        <v>47.81</v>
      </c>
      <c r="J96">
        <v>5230103</v>
      </c>
      <c r="K96">
        <v>2.4920000000000001E-2</v>
      </c>
      <c r="L96">
        <v>2.1149999999999999E-2</v>
      </c>
      <c r="M96">
        <v>-2.457E-3</v>
      </c>
      <c r="N96">
        <v>2.4534E-2</v>
      </c>
    </row>
    <row r="97" spans="1:14">
      <c r="A97">
        <v>10107</v>
      </c>
      <c r="B97">
        <v>20141231</v>
      </c>
      <c r="C97">
        <v>3</v>
      </c>
      <c r="D97" t="s">
        <v>36</v>
      </c>
      <c r="E97" t="s">
        <v>37</v>
      </c>
      <c r="F97">
        <v>59491810</v>
      </c>
      <c r="I97">
        <v>46.45</v>
      </c>
      <c r="J97">
        <v>6287260</v>
      </c>
      <c r="K97">
        <v>-2.8445999999999999E-2</v>
      </c>
      <c r="L97">
        <v>-3.6159999999999999E-3</v>
      </c>
      <c r="M97">
        <v>-1.9000000000000001E-4</v>
      </c>
      <c r="N97">
        <v>-4.189E-3</v>
      </c>
    </row>
    <row r="98" spans="1:14">
      <c r="A98">
        <v>10107</v>
      </c>
      <c r="B98">
        <v>20150130</v>
      </c>
      <c r="C98">
        <v>3</v>
      </c>
      <c r="D98" t="s">
        <v>36</v>
      </c>
      <c r="E98" t="s">
        <v>37</v>
      </c>
      <c r="F98">
        <v>59491810</v>
      </c>
      <c r="I98">
        <v>40.4</v>
      </c>
      <c r="J98">
        <v>9190983</v>
      </c>
      <c r="K98">
        <v>-0.130248</v>
      </c>
      <c r="L98">
        <v>-2.7151999999999999E-2</v>
      </c>
      <c r="M98">
        <v>-1.9073E-2</v>
      </c>
      <c r="N98">
        <v>-3.1040999999999999E-2</v>
      </c>
    </row>
    <row r="99" spans="1:14">
      <c r="A99">
        <v>10107</v>
      </c>
      <c r="B99">
        <v>20150227</v>
      </c>
      <c r="C99">
        <v>3</v>
      </c>
      <c r="D99" t="s">
        <v>36</v>
      </c>
      <c r="E99" t="s">
        <v>37</v>
      </c>
      <c r="F99">
        <v>59491810</v>
      </c>
      <c r="G99">
        <v>0.31</v>
      </c>
      <c r="H99">
        <v>0</v>
      </c>
      <c r="I99">
        <v>43.85</v>
      </c>
      <c r="J99">
        <v>6564632</v>
      </c>
      <c r="K99">
        <v>9.3068999999999999E-2</v>
      </c>
      <c r="L99">
        <v>5.5947999999999998E-2</v>
      </c>
      <c r="M99">
        <v>5.4122999999999998E-2</v>
      </c>
      <c r="N99">
        <v>5.4892999999999997E-2</v>
      </c>
    </row>
    <row r="100" spans="1:14">
      <c r="A100">
        <v>10107</v>
      </c>
      <c r="B100">
        <v>20150331</v>
      </c>
      <c r="C100">
        <v>3</v>
      </c>
      <c r="D100" t="s">
        <v>36</v>
      </c>
      <c r="E100" t="s">
        <v>37</v>
      </c>
      <c r="F100">
        <v>59491810</v>
      </c>
      <c r="I100">
        <v>40.655000000000001</v>
      </c>
      <c r="J100">
        <v>8243346</v>
      </c>
      <c r="K100">
        <v>-7.2861999999999996E-2</v>
      </c>
      <c r="L100">
        <v>-1.0439E-2</v>
      </c>
      <c r="M100">
        <v>-5.1120000000000002E-3</v>
      </c>
      <c r="N100">
        <v>-1.7395999999999998E-2</v>
      </c>
    </row>
    <row r="101" spans="1:14">
      <c r="A101">
        <v>10107</v>
      </c>
      <c r="B101">
        <v>20150430</v>
      </c>
      <c r="C101">
        <v>3</v>
      </c>
      <c r="D101" t="s">
        <v>36</v>
      </c>
      <c r="E101" t="s">
        <v>37</v>
      </c>
      <c r="F101">
        <v>59491810</v>
      </c>
      <c r="I101">
        <v>48.64</v>
      </c>
      <c r="J101">
        <v>8745897</v>
      </c>
      <c r="K101">
        <v>0.196409</v>
      </c>
      <c r="L101">
        <v>8.7220000000000006E-3</v>
      </c>
      <c r="M101">
        <v>1.5127E-2</v>
      </c>
      <c r="N101">
        <v>8.5210000000000008E-3</v>
      </c>
    </row>
    <row r="102" spans="1:14">
      <c r="A102">
        <v>10107</v>
      </c>
      <c r="B102">
        <v>20150529</v>
      </c>
      <c r="C102">
        <v>3</v>
      </c>
      <c r="D102" t="s">
        <v>36</v>
      </c>
      <c r="E102" t="s">
        <v>37</v>
      </c>
      <c r="F102">
        <v>59491810</v>
      </c>
      <c r="G102">
        <v>0.31</v>
      </c>
      <c r="H102">
        <v>0</v>
      </c>
      <c r="I102">
        <v>46.86</v>
      </c>
      <c r="J102">
        <v>6331563</v>
      </c>
      <c r="K102">
        <v>-3.0221999999999999E-2</v>
      </c>
      <c r="L102">
        <v>1.0326E-2</v>
      </c>
      <c r="M102">
        <v>3.9620000000000002E-3</v>
      </c>
      <c r="N102">
        <v>1.0491E-2</v>
      </c>
    </row>
    <row r="103" spans="1:14">
      <c r="A103">
        <v>10107</v>
      </c>
      <c r="B103">
        <v>20150630</v>
      </c>
      <c r="C103">
        <v>3</v>
      </c>
      <c r="D103" t="s">
        <v>36</v>
      </c>
      <c r="E103" t="s">
        <v>37</v>
      </c>
      <c r="F103">
        <v>59491810</v>
      </c>
      <c r="I103">
        <v>44.15</v>
      </c>
      <c r="J103">
        <v>6649349</v>
      </c>
      <c r="K103">
        <v>-5.7832000000000001E-2</v>
      </c>
      <c r="L103">
        <v>-1.9258999999999998E-2</v>
      </c>
      <c r="M103">
        <v>-1.3473000000000001E-2</v>
      </c>
      <c r="N103">
        <v>-2.1011999999999999E-2</v>
      </c>
    </row>
    <row r="104" spans="1:14">
      <c r="A104">
        <v>10107</v>
      </c>
      <c r="B104">
        <v>20150731</v>
      </c>
      <c r="C104">
        <v>3</v>
      </c>
      <c r="D104" t="s">
        <v>36</v>
      </c>
      <c r="E104" t="s">
        <v>37</v>
      </c>
      <c r="F104">
        <v>59491810</v>
      </c>
      <c r="I104">
        <v>46.7</v>
      </c>
      <c r="J104">
        <v>7256877</v>
      </c>
      <c r="K104">
        <v>5.7757999999999997E-2</v>
      </c>
      <c r="L104">
        <v>1.2096000000000001E-2</v>
      </c>
      <c r="M104">
        <v>-2.7144000000000001E-2</v>
      </c>
      <c r="N104">
        <v>1.9741999999999999E-2</v>
      </c>
    </row>
    <row r="105" spans="1:14">
      <c r="A105">
        <v>10107</v>
      </c>
      <c r="B105">
        <v>20150831</v>
      </c>
      <c r="C105">
        <v>3</v>
      </c>
      <c r="D105" t="s">
        <v>36</v>
      </c>
      <c r="E105" t="s">
        <v>37</v>
      </c>
      <c r="F105">
        <v>59491810</v>
      </c>
      <c r="G105">
        <v>0.31</v>
      </c>
      <c r="H105">
        <v>0</v>
      </c>
      <c r="I105">
        <v>43.52</v>
      </c>
      <c r="J105">
        <v>7769602</v>
      </c>
      <c r="K105">
        <v>-6.1455999999999997E-2</v>
      </c>
      <c r="L105">
        <v>-5.9995E-2</v>
      </c>
      <c r="M105">
        <v>-4.7287999999999997E-2</v>
      </c>
      <c r="N105">
        <v>-6.2580999999999998E-2</v>
      </c>
    </row>
    <row r="106" spans="1:14">
      <c r="A106">
        <v>10107</v>
      </c>
      <c r="B106">
        <v>20150930</v>
      </c>
      <c r="C106">
        <v>3</v>
      </c>
      <c r="D106" t="s">
        <v>36</v>
      </c>
      <c r="E106" t="s">
        <v>37</v>
      </c>
      <c r="F106">
        <v>59491810</v>
      </c>
      <c r="I106">
        <v>44.26</v>
      </c>
      <c r="J106">
        <v>6740501</v>
      </c>
      <c r="K106">
        <v>1.7003999999999998E-2</v>
      </c>
      <c r="L106">
        <v>-3.3737999999999997E-2</v>
      </c>
      <c r="M106">
        <v>-4.9915000000000001E-2</v>
      </c>
      <c r="N106">
        <v>-2.6443000000000001E-2</v>
      </c>
    </row>
    <row r="107" spans="1:14">
      <c r="A107">
        <v>10107</v>
      </c>
      <c r="B107">
        <v>20151030</v>
      </c>
      <c r="C107">
        <v>3</v>
      </c>
      <c r="D107" t="s">
        <v>36</v>
      </c>
      <c r="E107" t="s">
        <v>37</v>
      </c>
      <c r="F107">
        <v>59491810</v>
      </c>
      <c r="I107">
        <v>52.64</v>
      </c>
      <c r="J107">
        <v>8580914</v>
      </c>
      <c r="K107">
        <v>0.189336</v>
      </c>
      <c r="L107">
        <v>7.3960999999999999E-2</v>
      </c>
      <c r="M107">
        <v>5.2866000000000003E-2</v>
      </c>
      <c r="N107">
        <v>8.2983000000000001E-2</v>
      </c>
    </row>
    <row r="108" spans="1:14">
      <c r="A108">
        <v>10107</v>
      </c>
      <c r="B108">
        <v>20151130</v>
      </c>
      <c r="C108">
        <v>3</v>
      </c>
      <c r="D108" t="s">
        <v>36</v>
      </c>
      <c r="E108" t="s">
        <v>37</v>
      </c>
      <c r="F108">
        <v>59491810</v>
      </c>
      <c r="G108">
        <v>0.36</v>
      </c>
      <c r="H108">
        <v>0</v>
      </c>
      <c r="I108">
        <v>54.35</v>
      </c>
      <c r="J108">
        <v>6634965</v>
      </c>
      <c r="K108">
        <v>3.9323999999999998E-2</v>
      </c>
      <c r="L108">
        <v>2.4420000000000002E-3</v>
      </c>
      <c r="M108">
        <v>7.3309999999999998E-3</v>
      </c>
      <c r="N108">
        <v>5.0500000000000002E-4</v>
      </c>
    </row>
    <row r="109" spans="1:14">
      <c r="A109">
        <v>10107</v>
      </c>
      <c r="B109">
        <v>20151231</v>
      </c>
      <c r="C109">
        <v>3</v>
      </c>
      <c r="D109" t="s">
        <v>36</v>
      </c>
      <c r="E109" t="s">
        <v>37</v>
      </c>
      <c r="F109">
        <v>59491810</v>
      </c>
      <c r="I109">
        <v>55.48</v>
      </c>
      <c r="J109">
        <v>7934234</v>
      </c>
      <c r="K109">
        <v>2.0791E-2</v>
      </c>
      <c r="L109">
        <v>-2.2258E-2</v>
      </c>
      <c r="M109">
        <v>-3.5882999999999998E-2</v>
      </c>
      <c r="N109">
        <v>-1.753E-2</v>
      </c>
    </row>
    <row r="110" spans="1:14">
      <c r="A110">
        <v>10107</v>
      </c>
      <c r="B110">
        <v>20160129</v>
      </c>
      <c r="C110">
        <v>3</v>
      </c>
      <c r="D110" t="s">
        <v>36</v>
      </c>
      <c r="E110" t="s">
        <v>37</v>
      </c>
      <c r="F110">
        <v>59491810</v>
      </c>
      <c r="I110">
        <v>55.09</v>
      </c>
      <c r="J110">
        <v>9279988</v>
      </c>
      <c r="K110">
        <v>-7.0299999999999998E-3</v>
      </c>
      <c r="L110">
        <v>-5.7036000000000003E-2</v>
      </c>
      <c r="M110">
        <v>-7.4941999999999995E-2</v>
      </c>
      <c r="N110">
        <v>-5.0735000000000002E-2</v>
      </c>
    </row>
    <row r="111" spans="1:14">
      <c r="A111">
        <v>10107</v>
      </c>
      <c r="B111">
        <v>20160229</v>
      </c>
      <c r="C111">
        <v>3</v>
      </c>
      <c r="D111" t="s">
        <v>36</v>
      </c>
      <c r="E111" t="s">
        <v>37</v>
      </c>
      <c r="F111">
        <v>59491810</v>
      </c>
      <c r="G111">
        <v>0.36</v>
      </c>
      <c r="H111">
        <v>0</v>
      </c>
      <c r="I111">
        <v>50.88</v>
      </c>
      <c r="J111">
        <v>8147721</v>
      </c>
      <c r="K111">
        <v>-6.9886000000000004E-2</v>
      </c>
      <c r="L111">
        <v>6.8199999999999999E-4</v>
      </c>
      <c r="M111">
        <v>5.5570000000000003E-3</v>
      </c>
      <c r="N111">
        <v>-4.1279999999999997E-3</v>
      </c>
    </row>
    <row r="112" spans="1:14">
      <c r="A112">
        <v>10107</v>
      </c>
      <c r="B112">
        <v>20160331</v>
      </c>
      <c r="C112">
        <v>3</v>
      </c>
      <c r="D112" t="s">
        <v>36</v>
      </c>
      <c r="E112" t="s">
        <v>37</v>
      </c>
      <c r="F112">
        <v>59491810</v>
      </c>
      <c r="I112">
        <v>55.23</v>
      </c>
      <c r="J112">
        <v>6412683</v>
      </c>
      <c r="K112">
        <v>8.5495000000000002E-2</v>
      </c>
      <c r="L112">
        <v>7.0458999999999994E-2</v>
      </c>
      <c r="M112">
        <v>7.8179999999999999E-2</v>
      </c>
      <c r="N112">
        <v>6.5990999999999994E-2</v>
      </c>
    </row>
    <row r="113" spans="1:14">
      <c r="A113">
        <v>10107</v>
      </c>
      <c r="B113">
        <v>20160429</v>
      </c>
      <c r="C113">
        <v>3</v>
      </c>
      <c r="D113" t="s">
        <v>36</v>
      </c>
      <c r="E113" t="s">
        <v>37</v>
      </c>
      <c r="F113">
        <v>59491810</v>
      </c>
      <c r="I113">
        <v>49.87</v>
      </c>
      <c r="J113">
        <v>6998592</v>
      </c>
      <c r="K113">
        <v>-9.7048999999999996E-2</v>
      </c>
      <c r="L113">
        <v>1.1797999999999999E-2</v>
      </c>
      <c r="M113">
        <v>3.9826E-2</v>
      </c>
      <c r="N113">
        <v>2.699E-3</v>
      </c>
    </row>
    <row r="114" spans="1:14">
      <c r="A114">
        <v>10107</v>
      </c>
      <c r="B114">
        <v>20160531</v>
      </c>
      <c r="C114">
        <v>3</v>
      </c>
      <c r="D114" t="s">
        <v>36</v>
      </c>
      <c r="E114" t="s">
        <v>37</v>
      </c>
      <c r="F114">
        <v>59491810</v>
      </c>
      <c r="G114">
        <v>0.36</v>
      </c>
      <c r="H114">
        <v>0</v>
      </c>
      <c r="I114">
        <v>53</v>
      </c>
      <c r="J114">
        <v>5310870</v>
      </c>
      <c r="K114">
        <v>6.9982000000000003E-2</v>
      </c>
      <c r="L114">
        <v>1.4290000000000001E-2</v>
      </c>
      <c r="M114">
        <v>-6.1399999999999996E-4</v>
      </c>
      <c r="N114">
        <v>1.5329000000000001E-2</v>
      </c>
    </row>
    <row r="115" spans="1:14">
      <c r="A115">
        <v>10107</v>
      </c>
      <c r="B115">
        <v>20160630</v>
      </c>
      <c r="C115">
        <v>3</v>
      </c>
      <c r="D115" t="s">
        <v>36</v>
      </c>
      <c r="E115" t="s">
        <v>37</v>
      </c>
      <c r="F115">
        <v>59491810</v>
      </c>
      <c r="I115">
        <v>51.17</v>
      </c>
      <c r="J115">
        <v>8246050</v>
      </c>
      <c r="K115">
        <v>-3.4528000000000003E-2</v>
      </c>
      <c r="L115">
        <v>3.13E-3</v>
      </c>
      <c r="M115">
        <v>5.8370000000000002E-3</v>
      </c>
      <c r="N115">
        <v>9.0600000000000001E-4</v>
      </c>
    </row>
    <row r="116" spans="1:14">
      <c r="A116">
        <v>10107</v>
      </c>
      <c r="B116">
        <v>20160729</v>
      </c>
      <c r="C116">
        <v>3</v>
      </c>
      <c r="D116" t="s">
        <v>36</v>
      </c>
      <c r="E116" t="s">
        <v>37</v>
      </c>
      <c r="F116">
        <v>59491810</v>
      </c>
      <c r="I116">
        <v>56.68</v>
      </c>
      <c r="J116">
        <v>6476461</v>
      </c>
      <c r="K116">
        <v>0.10768</v>
      </c>
      <c r="L116">
        <v>3.8739999999999997E-2</v>
      </c>
      <c r="M116">
        <v>4.9861999999999997E-2</v>
      </c>
      <c r="N116">
        <v>3.5610000000000003E-2</v>
      </c>
    </row>
    <row r="117" spans="1:14">
      <c r="A117">
        <v>10107</v>
      </c>
      <c r="B117">
        <v>20160831</v>
      </c>
      <c r="C117">
        <v>3</v>
      </c>
      <c r="D117" t="s">
        <v>36</v>
      </c>
      <c r="E117" t="s">
        <v>37</v>
      </c>
      <c r="F117">
        <v>59491810</v>
      </c>
      <c r="G117">
        <v>0.36</v>
      </c>
      <c r="H117">
        <v>0</v>
      </c>
      <c r="I117">
        <v>57.46</v>
      </c>
      <c r="J117">
        <v>4676906</v>
      </c>
      <c r="K117">
        <v>2.0112999999999999E-2</v>
      </c>
      <c r="L117">
        <v>2.7880000000000001E-3</v>
      </c>
      <c r="M117">
        <v>1.3065999999999999E-2</v>
      </c>
      <c r="N117">
        <v>-1.219E-3</v>
      </c>
    </row>
    <row r="118" spans="1:14">
      <c r="A118">
        <v>10107</v>
      </c>
      <c r="B118">
        <v>20160930</v>
      </c>
      <c r="C118">
        <v>3</v>
      </c>
      <c r="D118" t="s">
        <v>36</v>
      </c>
      <c r="E118" t="s">
        <v>37</v>
      </c>
      <c r="F118">
        <v>59491810</v>
      </c>
      <c r="I118">
        <v>57.6</v>
      </c>
      <c r="J118">
        <v>5275975</v>
      </c>
      <c r="K118">
        <v>2.4359999999999998E-3</v>
      </c>
      <c r="L118">
        <v>3.016E-3</v>
      </c>
      <c r="M118">
        <v>1.537E-2</v>
      </c>
      <c r="N118">
        <v>-1.2340000000000001E-3</v>
      </c>
    </row>
    <row r="119" spans="1:14">
      <c r="A119">
        <v>10107</v>
      </c>
      <c r="B119">
        <v>20161031</v>
      </c>
      <c r="C119">
        <v>3</v>
      </c>
      <c r="D119" t="s">
        <v>36</v>
      </c>
      <c r="E119" t="s">
        <v>37</v>
      </c>
      <c r="F119">
        <v>59491810</v>
      </c>
      <c r="I119">
        <v>59.92</v>
      </c>
      <c r="J119">
        <v>6148560</v>
      </c>
      <c r="K119">
        <v>4.0278000000000001E-2</v>
      </c>
      <c r="L119">
        <v>-2.1589000000000001E-2</v>
      </c>
      <c r="M119">
        <v>-3.9934999999999998E-2</v>
      </c>
      <c r="N119">
        <v>-1.9425999999999999E-2</v>
      </c>
    </row>
    <row r="120" spans="1:14">
      <c r="A120">
        <v>10107</v>
      </c>
      <c r="B120">
        <v>20161130</v>
      </c>
      <c r="C120">
        <v>3</v>
      </c>
      <c r="D120" t="s">
        <v>36</v>
      </c>
      <c r="E120" t="s">
        <v>37</v>
      </c>
      <c r="F120">
        <v>59491810</v>
      </c>
      <c r="G120">
        <v>0.39</v>
      </c>
      <c r="H120">
        <v>0</v>
      </c>
      <c r="I120">
        <v>60.26</v>
      </c>
      <c r="J120">
        <v>6132204</v>
      </c>
      <c r="K120">
        <v>1.2182999999999999E-2</v>
      </c>
      <c r="L120">
        <v>4.0416000000000001E-2</v>
      </c>
      <c r="M120">
        <v>5.0502999999999999E-2</v>
      </c>
      <c r="N120">
        <v>3.4174000000000003E-2</v>
      </c>
    </row>
    <row r="121" spans="1:14">
      <c r="A121">
        <v>10107</v>
      </c>
      <c r="B121">
        <v>20161230</v>
      </c>
      <c r="C121">
        <v>3</v>
      </c>
      <c r="D121" t="s">
        <v>36</v>
      </c>
      <c r="E121" t="s">
        <v>37</v>
      </c>
      <c r="F121">
        <v>59491810</v>
      </c>
      <c r="I121">
        <v>62.14</v>
      </c>
      <c r="J121">
        <v>5135897</v>
      </c>
      <c r="K121">
        <v>3.1198E-2</v>
      </c>
      <c r="L121">
        <v>1.8779000000000001E-2</v>
      </c>
      <c r="M121">
        <v>1.5913E-2</v>
      </c>
      <c r="N121">
        <v>1.8200999999999998E-2</v>
      </c>
    </row>
    <row r="122" spans="1:14">
      <c r="A122">
        <v>14593</v>
      </c>
      <c r="B122">
        <v>20070131</v>
      </c>
      <c r="C122">
        <v>3</v>
      </c>
      <c r="D122" t="s">
        <v>38</v>
      </c>
      <c r="E122" t="s">
        <v>39</v>
      </c>
      <c r="F122">
        <v>3783310</v>
      </c>
      <c r="I122">
        <v>85.73</v>
      </c>
      <c r="J122">
        <v>9784726</v>
      </c>
      <c r="K122">
        <v>1.0489999999999999E-2</v>
      </c>
      <c r="L122">
        <v>1.9404000000000001E-2</v>
      </c>
      <c r="M122">
        <v>2.2283000000000001E-2</v>
      </c>
      <c r="N122">
        <v>1.4059E-2</v>
      </c>
    </row>
    <row r="123" spans="1:14">
      <c r="A123">
        <v>14593</v>
      </c>
      <c r="B123">
        <v>20070228</v>
      </c>
      <c r="C123">
        <v>3</v>
      </c>
      <c r="D123" t="s">
        <v>38</v>
      </c>
      <c r="E123" t="s">
        <v>39</v>
      </c>
      <c r="F123">
        <v>3783310</v>
      </c>
      <c r="I123">
        <v>84.61</v>
      </c>
      <c r="J123">
        <v>4911382</v>
      </c>
      <c r="K123">
        <v>-1.3063999999999999E-2</v>
      </c>
      <c r="L123">
        <v>-1.3993999999999999E-2</v>
      </c>
      <c r="M123">
        <v>2.111E-3</v>
      </c>
      <c r="N123">
        <v>-2.1846000000000001E-2</v>
      </c>
    </row>
    <row r="124" spans="1:14">
      <c r="A124">
        <v>14593</v>
      </c>
      <c r="B124">
        <v>20070330</v>
      </c>
      <c r="C124">
        <v>3</v>
      </c>
      <c r="D124" t="s">
        <v>38</v>
      </c>
      <c r="E124" t="s">
        <v>39</v>
      </c>
      <c r="F124">
        <v>3783310</v>
      </c>
      <c r="I124">
        <v>92.91</v>
      </c>
      <c r="J124">
        <v>5696711</v>
      </c>
      <c r="K124">
        <v>9.8097000000000004E-2</v>
      </c>
      <c r="L124">
        <v>1.2945999999999999E-2</v>
      </c>
      <c r="M124">
        <v>6.5449999999999996E-3</v>
      </c>
      <c r="N124">
        <v>9.9799999999999993E-3</v>
      </c>
    </row>
    <row r="125" spans="1:14">
      <c r="A125">
        <v>14593</v>
      </c>
      <c r="B125">
        <v>20070430</v>
      </c>
      <c r="C125">
        <v>3</v>
      </c>
      <c r="D125" t="s">
        <v>38</v>
      </c>
      <c r="E125" t="s">
        <v>39</v>
      </c>
      <c r="F125">
        <v>3783310</v>
      </c>
      <c r="I125">
        <v>99.8</v>
      </c>
      <c r="J125">
        <v>4835614</v>
      </c>
      <c r="K125">
        <v>7.4158000000000002E-2</v>
      </c>
      <c r="L125">
        <v>3.9821000000000002E-2</v>
      </c>
      <c r="M125">
        <v>2.7043999999999999E-2</v>
      </c>
      <c r="N125">
        <v>4.3291000000000003E-2</v>
      </c>
    </row>
    <row r="126" spans="1:14">
      <c r="A126">
        <v>14593</v>
      </c>
      <c r="B126">
        <v>20070531</v>
      </c>
      <c r="C126">
        <v>3</v>
      </c>
      <c r="D126" t="s">
        <v>38</v>
      </c>
      <c r="E126" t="s">
        <v>39</v>
      </c>
      <c r="F126">
        <v>3783310</v>
      </c>
      <c r="I126">
        <v>121.191</v>
      </c>
      <c r="J126">
        <v>6124188</v>
      </c>
      <c r="K126">
        <v>0.214339</v>
      </c>
      <c r="L126">
        <v>3.8932000000000001E-2</v>
      </c>
      <c r="M126">
        <v>2.3123000000000001E-2</v>
      </c>
      <c r="N126">
        <v>3.2549000000000002E-2</v>
      </c>
    </row>
    <row r="127" spans="1:14">
      <c r="A127">
        <v>14593</v>
      </c>
      <c r="B127">
        <v>20070629</v>
      </c>
      <c r="C127">
        <v>3</v>
      </c>
      <c r="D127" t="s">
        <v>38</v>
      </c>
      <c r="E127" t="s">
        <v>39</v>
      </c>
      <c r="F127">
        <v>3783310</v>
      </c>
      <c r="I127">
        <v>122.04</v>
      </c>
      <c r="J127">
        <v>8340732</v>
      </c>
      <c r="K127">
        <v>7.0049999999999999E-3</v>
      </c>
      <c r="L127">
        <v>-1.4754E-2</v>
      </c>
      <c r="M127">
        <v>-7.9059999999999998E-3</v>
      </c>
      <c r="N127">
        <v>-1.7815999999999999E-2</v>
      </c>
    </row>
    <row r="128" spans="1:14">
      <c r="A128">
        <v>14593</v>
      </c>
      <c r="B128">
        <v>20070731</v>
      </c>
      <c r="C128">
        <v>3</v>
      </c>
      <c r="D128" t="s">
        <v>38</v>
      </c>
      <c r="E128" t="s">
        <v>39</v>
      </c>
      <c r="F128">
        <v>3783310</v>
      </c>
      <c r="I128">
        <v>131.75998999999999</v>
      </c>
      <c r="J128">
        <v>8638940</v>
      </c>
      <c r="K128">
        <v>7.9645999999999995E-2</v>
      </c>
      <c r="L128">
        <v>-3.1758000000000002E-2</v>
      </c>
      <c r="M128">
        <v>-4.3536999999999999E-2</v>
      </c>
      <c r="N128">
        <v>-3.1981999999999997E-2</v>
      </c>
    </row>
    <row r="129" spans="1:14">
      <c r="A129">
        <v>14593</v>
      </c>
      <c r="B129">
        <v>20070831</v>
      </c>
      <c r="C129">
        <v>3</v>
      </c>
      <c r="D129" t="s">
        <v>38</v>
      </c>
      <c r="E129" t="s">
        <v>39</v>
      </c>
      <c r="F129">
        <v>3783310</v>
      </c>
      <c r="I129">
        <v>138.47999999999999</v>
      </c>
      <c r="J129">
        <v>8708524</v>
      </c>
      <c r="K129">
        <v>5.1001999999999999E-2</v>
      </c>
      <c r="L129">
        <v>1.1631000000000001E-2</v>
      </c>
      <c r="M129">
        <v>-1.1736999999999999E-2</v>
      </c>
      <c r="N129">
        <v>1.2864E-2</v>
      </c>
    </row>
    <row r="130" spans="1:14">
      <c r="A130">
        <v>14593</v>
      </c>
      <c r="B130">
        <v>20070928</v>
      </c>
      <c r="C130">
        <v>3</v>
      </c>
      <c r="D130" t="s">
        <v>38</v>
      </c>
      <c r="E130" t="s">
        <v>39</v>
      </c>
      <c r="F130">
        <v>3783310</v>
      </c>
      <c r="I130">
        <v>153.47</v>
      </c>
      <c r="J130">
        <v>7481420</v>
      </c>
      <c r="K130">
        <v>0.108247</v>
      </c>
      <c r="L130">
        <v>4.0849000000000003E-2</v>
      </c>
      <c r="M130">
        <v>2.5364000000000001E-2</v>
      </c>
      <c r="N130">
        <v>3.5793999999999999E-2</v>
      </c>
    </row>
    <row r="131" spans="1:14">
      <c r="A131">
        <v>14593</v>
      </c>
      <c r="B131">
        <v>20071031</v>
      </c>
      <c r="C131">
        <v>3</v>
      </c>
      <c r="D131" t="s">
        <v>38</v>
      </c>
      <c r="E131" t="s">
        <v>39</v>
      </c>
      <c r="F131">
        <v>3783310</v>
      </c>
      <c r="I131">
        <v>189.95</v>
      </c>
      <c r="J131">
        <v>8322211</v>
      </c>
      <c r="K131">
        <v>0.237701</v>
      </c>
      <c r="L131">
        <v>2.5832999999999998E-2</v>
      </c>
      <c r="M131">
        <v>1.7406000000000001E-2</v>
      </c>
      <c r="N131">
        <v>1.4822E-2</v>
      </c>
    </row>
    <row r="132" spans="1:14">
      <c r="A132">
        <v>14593</v>
      </c>
      <c r="B132">
        <v>20071130</v>
      </c>
      <c r="C132">
        <v>3</v>
      </c>
      <c r="D132" t="s">
        <v>38</v>
      </c>
      <c r="E132" t="s">
        <v>39</v>
      </c>
      <c r="F132">
        <v>3783310</v>
      </c>
      <c r="I132">
        <v>182.22</v>
      </c>
      <c r="J132">
        <v>9362944</v>
      </c>
      <c r="K132">
        <v>-4.0695000000000002E-2</v>
      </c>
      <c r="L132">
        <v>-4.9327000000000003E-2</v>
      </c>
      <c r="M132">
        <v>-7.6617000000000005E-2</v>
      </c>
      <c r="N132">
        <v>-4.4042999999999999E-2</v>
      </c>
    </row>
    <row r="133" spans="1:14">
      <c r="A133">
        <v>14593</v>
      </c>
      <c r="B133">
        <v>20071231</v>
      </c>
      <c r="C133">
        <v>3</v>
      </c>
      <c r="D133" t="s">
        <v>38</v>
      </c>
      <c r="E133" t="s">
        <v>39</v>
      </c>
      <c r="F133">
        <v>3783310</v>
      </c>
      <c r="I133">
        <v>198.08</v>
      </c>
      <c r="J133">
        <v>6166526</v>
      </c>
      <c r="K133">
        <v>8.7038000000000004E-2</v>
      </c>
      <c r="L133">
        <v>-4.4279999999999996E-3</v>
      </c>
      <c r="M133">
        <v>-1.0989000000000001E-2</v>
      </c>
      <c r="N133">
        <v>-8.6280000000000003E-3</v>
      </c>
    </row>
    <row r="134" spans="1:14">
      <c r="A134">
        <v>14593</v>
      </c>
      <c r="B134">
        <v>20080131</v>
      </c>
      <c r="C134">
        <v>3</v>
      </c>
      <c r="D134" t="s">
        <v>38</v>
      </c>
      <c r="E134" t="s">
        <v>39</v>
      </c>
      <c r="F134">
        <v>3783310</v>
      </c>
      <c r="I134">
        <v>135.36000000000001</v>
      </c>
      <c r="J134">
        <v>12571229</v>
      </c>
      <c r="K134">
        <v>-0.31663999999999998</v>
      </c>
      <c r="L134">
        <v>-6.2147000000000001E-2</v>
      </c>
      <c r="M134">
        <v>-4.5066000000000002E-2</v>
      </c>
      <c r="N134">
        <v>-6.1163000000000002E-2</v>
      </c>
    </row>
    <row r="135" spans="1:14">
      <c r="A135">
        <v>14593</v>
      </c>
      <c r="B135">
        <v>20080229</v>
      </c>
      <c r="C135">
        <v>3</v>
      </c>
      <c r="D135" t="s">
        <v>38</v>
      </c>
      <c r="E135" t="s">
        <v>39</v>
      </c>
      <c r="F135">
        <v>3783310</v>
      </c>
      <c r="I135">
        <v>125.02</v>
      </c>
      <c r="J135">
        <v>8881250</v>
      </c>
      <c r="K135">
        <v>-7.6388999999999999E-2</v>
      </c>
      <c r="L135">
        <v>-2.1663999999999999E-2</v>
      </c>
      <c r="M135">
        <v>-2.1401E-2</v>
      </c>
      <c r="N135">
        <v>-3.4761E-2</v>
      </c>
    </row>
    <row r="136" spans="1:14">
      <c r="A136">
        <v>14593</v>
      </c>
      <c r="B136">
        <v>20080331</v>
      </c>
      <c r="C136">
        <v>3</v>
      </c>
      <c r="D136" t="s">
        <v>38</v>
      </c>
      <c r="E136" t="s">
        <v>39</v>
      </c>
      <c r="F136">
        <v>3783310</v>
      </c>
      <c r="I136">
        <v>143.5</v>
      </c>
      <c r="J136">
        <v>8196283</v>
      </c>
      <c r="K136">
        <v>0.147816</v>
      </c>
      <c r="L136">
        <v>-1.042E-2</v>
      </c>
      <c r="M136">
        <v>-2.5309000000000002E-2</v>
      </c>
      <c r="N136">
        <v>-5.96E-3</v>
      </c>
    </row>
    <row r="137" spans="1:14">
      <c r="A137">
        <v>14593</v>
      </c>
      <c r="B137">
        <v>20080430</v>
      </c>
      <c r="C137">
        <v>3</v>
      </c>
      <c r="D137" t="s">
        <v>38</v>
      </c>
      <c r="E137" t="s">
        <v>39</v>
      </c>
      <c r="F137">
        <v>3783310</v>
      </c>
      <c r="I137">
        <v>173.95</v>
      </c>
      <c r="J137">
        <v>8147836</v>
      </c>
      <c r="K137">
        <v>0.21219499999999999</v>
      </c>
      <c r="L137">
        <v>5.1105999999999999E-2</v>
      </c>
      <c r="M137">
        <v>3.1906999999999998E-2</v>
      </c>
      <c r="N137">
        <v>4.7546999999999999E-2</v>
      </c>
    </row>
    <row r="138" spans="1:14">
      <c r="A138">
        <v>14593</v>
      </c>
      <c r="B138">
        <v>20080530</v>
      </c>
      <c r="C138">
        <v>3</v>
      </c>
      <c r="D138" t="s">
        <v>38</v>
      </c>
      <c r="E138" t="s">
        <v>39</v>
      </c>
      <c r="F138">
        <v>3783310</v>
      </c>
      <c r="I138">
        <v>188.75</v>
      </c>
      <c r="J138">
        <v>6641516</v>
      </c>
      <c r="K138">
        <v>8.5082000000000005E-2</v>
      </c>
      <c r="L138">
        <v>2.3841000000000001E-2</v>
      </c>
      <c r="M138">
        <v>3.1787000000000003E-2</v>
      </c>
      <c r="N138">
        <v>1.0673999999999999E-2</v>
      </c>
    </row>
    <row r="139" spans="1:14">
      <c r="A139">
        <v>14593</v>
      </c>
      <c r="B139">
        <v>20080630</v>
      </c>
      <c r="C139">
        <v>3</v>
      </c>
      <c r="D139" t="s">
        <v>38</v>
      </c>
      <c r="E139" t="s">
        <v>39</v>
      </c>
      <c r="F139">
        <v>3783310</v>
      </c>
      <c r="I139">
        <v>167.44</v>
      </c>
      <c r="J139">
        <v>6959619</v>
      </c>
      <c r="K139">
        <v>-0.112901</v>
      </c>
      <c r="L139">
        <v>-7.8433000000000003E-2</v>
      </c>
      <c r="M139">
        <v>-8.6624999999999994E-2</v>
      </c>
      <c r="N139">
        <v>-8.5961999999999997E-2</v>
      </c>
    </row>
    <row r="140" spans="1:14">
      <c r="A140">
        <v>14593</v>
      </c>
      <c r="B140">
        <v>20080731</v>
      </c>
      <c r="C140">
        <v>3</v>
      </c>
      <c r="D140" t="s">
        <v>38</v>
      </c>
      <c r="E140" t="s">
        <v>39</v>
      </c>
      <c r="F140">
        <v>3783310</v>
      </c>
      <c r="I140">
        <v>158.94999999999999</v>
      </c>
      <c r="J140">
        <v>7055404</v>
      </c>
      <c r="K140">
        <v>-5.0705E-2</v>
      </c>
      <c r="L140">
        <v>-1.3328E-2</v>
      </c>
      <c r="M140">
        <v>-1.2949999999999999E-3</v>
      </c>
      <c r="N140">
        <v>-9.8589999999999997E-3</v>
      </c>
    </row>
    <row r="141" spans="1:14">
      <c r="A141">
        <v>14593</v>
      </c>
      <c r="B141">
        <v>20080829</v>
      </c>
      <c r="C141">
        <v>3</v>
      </c>
      <c r="D141" t="s">
        <v>38</v>
      </c>
      <c r="E141" t="s">
        <v>39</v>
      </c>
      <c r="F141">
        <v>3783310</v>
      </c>
      <c r="I141">
        <v>169.53</v>
      </c>
      <c r="J141">
        <v>4674638</v>
      </c>
      <c r="K141">
        <v>6.6561999999999996E-2</v>
      </c>
      <c r="L141">
        <v>1.0562999999999999E-2</v>
      </c>
      <c r="M141">
        <v>1.3023E-2</v>
      </c>
      <c r="N141">
        <v>1.2191E-2</v>
      </c>
    </row>
    <row r="142" spans="1:14">
      <c r="A142">
        <v>14593</v>
      </c>
      <c r="B142">
        <v>20080930</v>
      </c>
      <c r="C142">
        <v>3</v>
      </c>
      <c r="D142" t="s">
        <v>38</v>
      </c>
      <c r="E142" t="s">
        <v>39</v>
      </c>
      <c r="F142">
        <v>3783310</v>
      </c>
      <c r="I142">
        <v>113.66</v>
      </c>
      <c r="J142">
        <v>8597382</v>
      </c>
      <c r="K142">
        <v>-0.32955800000000002</v>
      </c>
      <c r="L142">
        <v>-9.8006999999999997E-2</v>
      </c>
      <c r="M142">
        <v>-0.120091</v>
      </c>
      <c r="N142">
        <v>-9.0790999999999997E-2</v>
      </c>
    </row>
    <row r="143" spans="1:14">
      <c r="A143">
        <v>14593</v>
      </c>
      <c r="B143">
        <v>20081031</v>
      </c>
      <c r="C143">
        <v>3</v>
      </c>
      <c r="D143" t="s">
        <v>38</v>
      </c>
      <c r="E143" t="s">
        <v>39</v>
      </c>
      <c r="F143">
        <v>3783310</v>
      </c>
      <c r="I143">
        <v>107.59</v>
      </c>
      <c r="J143">
        <v>14799055</v>
      </c>
      <c r="K143">
        <v>-5.3405000000000001E-2</v>
      </c>
      <c r="L143">
        <v>-0.18462100000000001</v>
      </c>
      <c r="M143">
        <v>-0.20522199999999999</v>
      </c>
      <c r="N143">
        <v>-0.16942499999999999</v>
      </c>
    </row>
    <row r="144" spans="1:14">
      <c r="A144">
        <v>14593</v>
      </c>
      <c r="B144">
        <v>20081128</v>
      </c>
      <c r="C144">
        <v>3</v>
      </c>
      <c r="D144" t="s">
        <v>38</v>
      </c>
      <c r="E144" t="s">
        <v>39</v>
      </c>
      <c r="F144">
        <v>3783310</v>
      </c>
      <c r="I144">
        <v>92.67</v>
      </c>
      <c r="J144">
        <v>8441033</v>
      </c>
      <c r="K144">
        <v>-0.13867499999999999</v>
      </c>
      <c r="L144">
        <v>-8.4614999999999996E-2</v>
      </c>
      <c r="M144">
        <v>-0.13031999999999999</v>
      </c>
      <c r="N144">
        <v>-7.4848999999999999E-2</v>
      </c>
    </row>
    <row r="145" spans="1:14">
      <c r="A145">
        <v>14593</v>
      </c>
      <c r="B145">
        <v>20081231</v>
      </c>
      <c r="C145">
        <v>3</v>
      </c>
      <c r="D145" t="s">
        <v>38</v>
      </c>
      <c r="E145" t="s">
        <v>39</v>
      </c>
      <c r="F145">
        <v>3783310</v>
      </c>
      <c r="I145">
        <v>85.35</v>
      </c>
      <c r="J145">
        <v>7285237</v>
      </c>
      <c r="K145">
        <v>-7.8990000000000005E-2</v>
      </c>
      <c r="L145">
        <v>2.2148000000000001E-2</v>
      </c>
      <c r="M145">
        <v>4.2175999999999998E-2</v>
      </c>
      <c r="N145">
        <v>7.8220000000000008E-3</v>
      </c>
    </row>
    <row r="146" spans="1:14">
      <c r="A146">
        <v>14593</v>
      </c>
      <c r="B146">
        <v>20090130</v>
      </c>
      <c r="C146">
        <v>3</v>
      </c>
      <c r="D146" t="s">
        <v>38</v>
      </c>
      <c r="E146" t="s">
        <v>39</v>
      </c>
      <c r="F146">
        <v>3783310</v>
      </c>
      <c r="I146">
        <v>90.13</v>
      </c>
      <c r="J146">
        <v>6527919</v>
      </c>
      <c r="K146">
        <v>5.6004999999999999E-2</v>
      </c>
      <c r="L146">
        <v>-7.7324000000000004E-2</v>
      </c>
      <c r="M146">
        <v>-2.4042000000000001E-2</v>
      </c>
      <c r="N146">
        <v>-8.5656999999999997E-2</v>
      </c>
    </row>
    <row r="147" spans="1:14">
      <c r="A147">
        <v>14593</v>
      </c>
      <c r="B147">
        <v>20090227</v>
      </c>
      <c r="C147">
        <v>3</v>
      </c>
      <c r="D147" t="s">
        <v>38</v>
      </c>
      <c r="E147" t="s">
        <v>39</v>
      </c>
      <c r="F147">
        <v>3783310</v>
      </c>
      <c r="I147">
        <v>89.31</v>
      </c>
      <c r="J147">
        <v>5153913</v>
      </c>
      <c r="K147">
        <v>-9.0980000000000002E-3</v>
      </c>
      <c r="L147">
        <v>-0.100212</v>
      </c>
      <c r="M147">
        <v>-0.107667</v>
      </c>
      <c r="N147">
        <v>-0.109931</v>
      </c>
    </row>
    <row r="148" spans="1:14">
      <c r="A148">
        <v>14593</v>
      </c>
      <c r="B148">
        <v>20090331</v>
      </c>
      <c r="C148">
        <v>3</v>
      </c>
      <c r="D148" t="s">
        <v>38</v>
      </c>
      <c r="E148" t="s">
        <v>39</v>
      </c>
      <c r="F148">
        <v>3783310</v>
      </c>
      <c r="I148">
        <v>105.12</v>
      </c>
      <c r="J148">
        <v>5728764</v>
      </c>
      <c r="K148">
        <v>0.17702399999999999</v>
      </c>
      <c r="L148">
        <v>8.6690000000000003E-2</v>
      </c>
      <c r="M148">
        <v>0.107474</v>
      </c>
      <c r="N148">
        <v>8.5404999999999995E-2</v>
      </c>
    </row>
    <row r="149" spans="1:14">
      <c r="A149">
        <v>14593</v>
      </c>
      <c r="B149">
        <v>20090430</v>
      </c>
      <c r="C149">
        <v>3</v>
      </c>
      <c r="D149" t="s">
        <v>38</v>
      </c>
      <c r="E149" t="s">
        <v>39</v>
      </c>
      <c r="F149">
        <v>3783310</v>
      </c>
      <c r="I149">
        <v>125.83</v>
      </c>
      <c r="J149">
        <v>4340566</v>
      </c>
      <c r="K149">
        <v>0.19701299999999999</v>
      </c>
      <c r="L149">
        <v>0.109359</v>
      </c>
      <c r="M149">
        <v>0.19276199999999999</v>
      </c>
      <c r="N149">
        <v>9.3924999999999995E-2</v>
      </c>
    </row>
    <row r="150" spans="1:14">
      <c r="A150">
        <v>14593</v>
      </c>
      <c r="B150">
        <v>20090529</v>
      </c>
      <c r="C150">
        <v>3</v>
      </c>
      <c r="D150" t="s">
        <v>38</v>
      </c>
      <c r="E150" t="s">
        <v>39</v>
      </c>
      <c r="F150">
        <v>3783310</v>
      </c>
      <c r="I150">
        <v>135.81</v>
      </c>
      <c r="J150">
        <v>3465709</v>
      </c>
      <c r="K150">
        <v>7.9312999999999995E-2</v>
      </c>
      <c r="L150">
        <v>6.7788000000000001E-2</v>
      </c>
      <c r="M150">
        <v>0.10233</v>
      </c>
      <c r="N150">
        <v>5.3081000000000003E-2</v>
      </c>
    </row>
    <row r="151" spans="1:14">
      <c r="A151">
        <v>14593</v>
      </c>
      <c r="B151">
        <v>20090630</v>
      </c>
      <c r="C151">
        <v>3</v>
      </c>
      <c r="D151" t="s">
        <v>38</v>
      </c>
      <c r="E151" t="s">
        <v>39</v>
      </c>
      <c r="F151">
        <v>3783310</v>
      </c>
      <c r="I151">
        <v>142.42999</v>
      </c>
      <c r="J151">
        <v>4639900</v>
      </c>
      <c r="K151">
        <v>4.8744999999999997E-2</v>
      </c>
      <c r="L151">
        <v>-3.0980000000000001E-3</v>
      </c>
      <c r="M151">
        <v>2.3921000000000001E-2</v>
      </c>
      <c r="N151">
        <v>1.9599999999999999E-4</v>
      </c>
    </row>
    <row r="152" spans="1:14">
      <c r="A152">
        <v>14593</v>
      </c>
      <c r="B152">
        <v>20090731</v>
      </c>
      <c r="C152">
        <v>3</v>
      </c>
      <c r="D152" t="s">
        <v>38</v>
      </c>
      <c r="E152" t="s">
        <v>39</v>
      </c>
      <c r="F152">
        <v>3783310</v>
      </c>
      <c r="I152">
        <v>163.38999999999999</v>
      </c>
      <c r="J152">
        <v>4003812</v>
      </c>
      <c r="K152">
        <v>0.14716000000000001</v>
      </c>
      <c r="L152">
        <v>8.1719E-2</v>
      </c>
      <c r="M152">
        <v>8.5217000000000001E-2</v>
      </c>
      <c r="N152">
        <v>7.4142E-2</v>
      </c>
    </row>
    <row r="153" spans="1:14">
      <c r="A153">
        <v>14593</v>
      </c>
      <c r="B153">
        <v>20090831</v>
      </c>
      <c r="C153">
        <v>3</v>
      </c>
      <c r="D153" t="s">
        <v>38</v>
      </c>
      <c r="E153" t="s">
        <v>39</v>
      </c>
      <c r="F153">
        <v>3783310</v>
      </c>
      <c r="I153">
        <v>168.21001000000001</v>
      </c>
      <c r="J153">
        <v>3010562</v>
      </c>
      <c r="K153">
        <v>2.9499999999999998E-2</v>
      </c>
      <c r="L153">
        <v>3.1459000000000001E-2</v>
      </c>
      <c r="M153">
        <v>5.6863999999999998E-2</v>
      </c>
      <c r="N153">
        <v>3.356E-2</v>
      </c>
    </row>
    <row r="154" spans="1:14">
      <c r="A154">
        <v>14593</v>
      </c>
      <c r="B154">
        <v>20090930</v>
      </c>
      <c r="C154">
        <v>3</v>
      </c>
      <c r="D154" t="s">
        <v>38</v>
      </c>
      <c r="E154" t="s">
        <v>39</v>
      </c>
      <c r="F154">
        <v>3783310</v>
      </c>
      <c r="I154">
        <v>185.35001</v>
      </c>
      <c r="J154">
        <v>3687867</v>
      </c>
      <c r="K154">
        <v>0.101896</v>
      </c>
      <c r="L154">
        <v>4.5221999999999998E-2</v>
      </c>
      <c r="M154">
        <v>7.1254999999999999E-2</v>
      </c>
      <c r="N154">
        <v>3.5722999999999998E-2</v>
      </c>
    </row>
    <row r="155" spans="1:14">
      <c r="A155">
        <v>14593</v>
      </c>
      <c r="B155">
        <v>20091030</v>
      </c>
      <c r="C155">
        <v>3</v>
      </c>
      <c r="D155" t="s">
        <v>38</v>
      </c>
      <c r="E155" t="s">
        <v>39</v>
      </c>
      <c r="F155">
        <v>3783310</v>
      </c>
      <c r="I155">
        <v>188.5</v>
      </c>
      <c r="J155">
        <v>4763374</v>
      </c>
      <c r="K155">
        <v>1.6995E-2</v>
      </c>
      <c r="L155">
        <v>-2.7993000000000001E-2</v>
      </c>
      <c r="M155">
        <v>-5.0611999999999997E-2</v>
      </c>
      <c r="N155">
        <v>-1.9761999999999998E-2</v>
      </c>
    </row>
    <row r="156" spans="1:14">
      <c r="A156">
        <v>14593</v>
      </c>
      <c r="B156">
        <v>20091130</v>
      </c>
      <c r="C156">
        <v>3</v>
      </c>
      <c r="D156" t="s">
        <v>38</v>
      </c>
      <c r="E156" t="s">
        <v>39</v>
      </c>
      <c r="F156">
        <v>3783310</v>
      </c>
      <c r="I156">
        <v>199.91</v>
      </c>
      <c r="J156">
        <v>3116096</v>
      </c>
      <c r="K156">
        <v>6.0531000000000001E-2</v>
      </c>
      <c r="L156">
        <v>5.7098000000000003E-2</v>
      </c>
      <c r="M156">
        <v>2.8476000000000001E-2</v>
      </c>
      <c r="N156">
        <v>5.7363999999999998E-2</v>
      </c>
    </row>
    <row r="157" spans="1:14">
      <c r="A157">
        <v>14593</v>
      </c>
      <c r="B157">
        <v>20091231</v>
      </c>
      <c r="C157">
        <v>3</v>
      </c>
      <c r="D157" t="s">
        <v>38</v>
      </c>
      <c r="E157" t="s">
        <v>39</v>
      </c>
      <c r="F157">
        <v>3783310</v>
      </c>
      <c r="I157">
        <v>210.73199</v>
      </c>
      <c r="J157">
        <v>4186200</v>
      </c>
      <c r="K157">
        <v>5.4134000000000002E-2</v>
      </c>
      <c r="L157">
        <v>2.8419E-2</v>
      </c>
      <c r="M157">
        <v>5.5001000000000001E-2</v>
      </c>
      <c r="N157">
        <v>1.7770999999999999E-2</v>
      </c>
    </row>
    <row r="158" spans="1:14">
      <c r="A158">
        <v>14593</v>
      </c>
      <c r="B158">
        <v>20100129</v>
      </c>
      <c r="C158">
        <v>3</v>
      </c>
      <c r="D158" t="s">
        <v>38</v>
      </c>
      <c r="E158" t="s">
        <v>39</v>
      </c>
      <c r="F158">
        <v>3783310</v>
      </c>
      <c r="I158">
        <v>192.06299999999999</v>
      </c>
      <c r="J158">
        <v>5575899</v>
      </c>
      <c r="K158">
        <v>-8.8591000000000003E-2</v>
      </c>
      <c r="L158">
        <v>-3.7095999999999997E-2</v>
      </c>
      <c r="M158">
        <v>-1.1388000000000001E-2</v>
      </c>
      <c r="N158">
        <v>-3.6974E-2</v>
      </c>
    </row>
    <row r="159" spans="1:14">
      <c r="A159">
        <v>14593</v>
      </c>
      <c r="B159">
        <v>20100226</v>
      </c>
      <c r="C159">
        <v>3</v>
      </c>
      <c r="D159" t="s">
        <v>38</v>
      </c>
      <c r="E159" t="s">
        <v>39</v>
      </c>
      <c r="F159">
        <v>3783310</v>
      </c>
      <c r="I159">
        <v>204.62</v>
      </c>
      <c r="J159">
        <v>3948388</v>
      </c>
      <c r="K159">
        <v>6.5379999999999994E-2</v>
      </c>
      <c r="L159">
        <v>3.4775E-2</v>
      </c>
      <c r="M159">
        <v>3.3603000000000001E-2</v>
      </c>
      <c r="N159">
        <v>2.8514000000000001E-2</v>
      </c>
    </row>
    <row r="160" spans="1:14">
      <c r="A160">
        <v>14593</v>
      </c>
      <c r="B160">
        <v>20100331</v>
      </c>
      <c r="C160">
        <v>3</v>
      </c>
      <c r="D160" t="s">
        <v>38</v>
      </c>
      <c r="E160" t="s">
        <v>39</v>
      </c>
      <c r="F160">
        <v>3783310</v>
      </c>
      <c r="I160">
        <v>235</v>
      </c>
      <c r="J160">
        <v>4451058</v>
      </c>
      <c r="K160">
        <v>0.14846999999999999</v>
      </c>
      <c r="L160">
        <v>6.3605999999999996E-2</v>
      </c>
      <c r="M160">
        <v>6.9273000000000001E-2</v>
      </c>
      <c r="N160">
        <v>5.8796000000000001E-2</v>
      </c>
    </row>
    <row r="161" spans="1:14">
      <c r="A161">
        <v>14593</v>
      </c>
      <c r="B161">
        <v>20100430</v>
      </c>
      <c r="C161">
        <v>3</v>
      </c>
      <c r="D161" t="s">
        <v>38</v>
      </c>
      <c r="E161" t="s">
        <v>39</v>
      </c>
      <c r="F161">
        <v>3783310</v>
      </c>
      <c r="I161">
        <v>261.08999999999997</v>
      </c>
      <c r="J161">
        <v>4539345</v>
      </c>
      <c r="K161">
        <v>0.11102099999999999</v>
      </c>
      <c r="L161">
        <v>2.0042999999999998E-2</v>
      </c>
      <c r="M161">
        <v>5.7837E-2</v>
      </c>
      <c r="N161">
        <v>1.4759E-2</v>
      </c>
    </row>
    <row r="162" spans="1:14">
      <c r="A162">
        <v>14593</v>
      </c>
      <c r="B162">
        <v>20100528</v>
      </c>
      <c r="C162">
        <v>3</v>
      </c>
      <c r="D162" t="s">
        <v>38</v>
      </c>
      <c r="E162" t="s">
        <v>39</v>
      </c>
      <c r="F162">
        <v>3783310</v>
      </c>
      <c r="I162">
        <v>256.88</v>
      </c>
      <c r="J162">
        <v>6656423</v>
      </c>
      <c r="K162">
        <v>-1.6125E-2</v>
      </c>
      <c r="L162">
        <v>-7.9136999999999999E-2</v>
      </c>
      <c r="M162">
        <v>-7.6962000000000003E-2</v>
      </c>
      <c r="N162">
        <v>-8.1975999999999993E-2</v>
      </c>
    </row>
    <row r="163" spans="1:14">
      <c r="A163">
        <v>14593</v>
      </c>
      <c r="B163">
        <v>20100630</v>
      </c>
      <c r="C163">
        <v>3</v>
      </c>
      <c r="D163" t="s">
        <v>38</v>
      </c>
      <c r="E163" t="s">
        <v>39</v>
      </c>
      <c r="F163">
        <v>3783310</v>
      </c>
      <c r="I163">
        <v>251.53</v>
      </c>
      <c r="J163">
        <v>6132684</v>
      </c>
      <c r="K163">
        <v>-2.0826999999999998E-2</v>
      </c>
      <c r="L163">
        <v>-5.0716999999999998E-2</v>
      </c>
      <c r="M163">
        <v>-5.6666000000000001E-2</v>
      </c>
      <c r="N163">
        <v>-5.3881999999999999E-2</v>
      </c>
    </row>
    <row r="164" spans="1:14">
      <c r="A164">
        <v>14593</v>
      </c>
      <c r="B164">
        <v>20100730</v>
      </c>
      <c r="C164">
        <v>3</v>
      </c>
      <c r="D164" t="s">
        <v>38</v>
      </c>
      <c r="E164" t="s">
        <v>39</v>
      </c>
      <c r="F164">
        <v>3783310</v>
      </c>
      <c r="I164">
        <v>257.25</v>
      </c>
      <c r="J164">
        <v>5775158</v>
      </c>
      <c r="K164">
        <v>2.2741000000000001E-2</v>
      </c>
      <c r="L164">
        <v>7.0292999999999994E-2</v>
      </c>
      <c r="M164">
        <v>5.9957999999999997E-2</v>
      </c>
      <c r="N164">
        <v>6.8778000000000006E-2</v>
      </c>
    </row>
    <row r="165" spans="1:14">
      <c r="A165">
        <v>14593</v>
      </c>
      <c r="B165">
        <v>20100831</v>
      </c>
      <c r="C165">
        <v>3</v>
      </c>
      <c r="D165" t="s">
        <v>38</v>
      </c>
      <c r="E165" t="s">
        <v>39</v>
      </c>
      <c r="F165">
        <v>3783310</v>
      </c>
      <c r="I165">
        <v>243.10001</v>
      </c>
      <c r="J165">
        <v>3554056</v>
      </c>
      <c r="K165">
        <v>-5.5004999999999998E-2</v>
      </c>
      <c r="L165">
        <v>-4.2812999999999997E-2</v>
      </c>
      <c r="M165">
        <v>-4.7592000000000002E-2</v>
      </c>
      <c r="N165">
        <v>-4.7448999999999998E-2</v>
      </c>
    </row>
    <row r="166" spans="1:14">
      <c r="A166">
        <v>14593</v>
      </c>
      <c r="B166">
        <v>20100930</v>
      </c>
      <c r="C166">
        <v>3</v>
      </c>
      <c r="D166" t="s">
        <v>38</v>
      </c>
      <c r="E166" t="s">
        <v>39</v>
      </c>
      <c r="F166">
        <v>3783310</v>
      </c>
      <c r="I166">
        <v>283.75</v>
      </c>
      <c r="J166">
        <v>4387687</v>
      </c>
      <c r="K166">
        <v>0.167215</v>
      </c>
      <c r="L166">
        <v>9.1517000000000001E-2</v>
      </c>
      <c r="M166">
        <v>9.6374000000000001E-2</v>
      </c>
      <c r="N166">
        <v>8.7551000000000004E-2</v>
      </c>
    </row>
    <row r="167" spans="1:14">
      <c r="A167">
        <v>14593</v>
      </c>
      <c r="B167">
        <v>20101029</v>
      </c>
      <c r="C167">
        <v>3</v>
      </c>
      <c r="D167" t="s">
        <v>38</v>
      </c>
      <c r="E167" t="s">
        <v>39</v>
      </c>
      <c r="F167">
        <v>3783310</v>
      </c>
      <c r="I167">
        <v>300.98000999999999</v>
      </c>
      <c r="J167">
        <v>4529149</v>
      </c>
      <c r="K167">
        <v>6.0722999999999999E-2</v>
      </c>
      <c r="L167">
        <v>3.8531000000000003E-2</v>
      </c>
      <c r="M167">
        <v>4.0681000000000002E-2</v>
      </c>
      <c r="N167">
        <v>3.6856E-2</v>
      </c>
    </row>
    <row r="168" spans="1:14">
      <c r="A168">
        <v>14593</v>
      </c>
      <c r="B168">
        <v>20101130</v>
      </c>
      <c r="C168">
        <v>3</v>
      </c>
      <c r="D168" t="s">
        <v>38</v>
      </c>
      <c r="E168" t="s">
        <v>39</v>
      </c>
      <c r="F168">
        <v>3783310</v>
      </c>
      <c r="I168">
        <v>311.14999</v>
      </c>
      <c r="J168">
        <v>3525278</v>
      </c>
      <c r="K168">
        <v>3.3790000000000001E-2</v>
      </c>
      <c r="L168">
        <v>5.1070000000000004E-3</v>
      </c>
      <c r="M168">
        <v>1.0662E-2</v>
      </c>
      <c r="N168">
        <v>-2.2899999999999999E-3</v>
      </c>
    </row>
    <row r="169" spans="1:14">
      <c r="A169">
        <v>14593</v>
      </c>
      <c r="B169">
        <v>20101231</v>
      </c>
      <c r="C169">
        <v>3</v>
      </c>
      <c r="D169" t="s">
        <v>38</v>
      </c>
      <c r="E169" t="s">
        <v>39</v>
      </c>
      <c r="F169">
        <v>3783310</v>
      </c>
      <c r="I169">
        <v>322.56</v>
      </c>
      <c r="J169">
        <v>2580173</v>
      </c>
      <c r="K169">
        <v>3.6670000000000001E-2</v>
      </c>
      <c r="L169">
        <v>6.7150000000000001E-2</v>
      </c>
      <c r="M169">
        <v>6.8774000000000002E-2</v>
      </c>
      <c r="N169">
        <v>6.5299999999999997E-2</v>
      </c>
    </row>
    <row r="170" spans="1:14">
      <c r="A170">
        <v>14593</v>
      </c>
      <c r="B170">
        <v>20110131</v>
      </c>
      <c r="C170">
        <v>3</v>
      </c>
      <c r="D170" t="s">
        <v>38</v>
      </c>
      <c r="E170" t="s">
        <v>39</v>
      </c>
      <c r="F170">
        <v>3783310</v>
      </c>
      <c r="I170">
        <v>339.32001000000002</v>
      </c>
      <c r="J170">
        <v>4017673</v>
      </c>
      <c r="K170">
        <v>5.1958999999999998E-2</v>
      </c>
      <c r="L170">
        <v>1.9155999999999999E-2</v>
      </c>
      <c r="M170">
        <v>1.4411999999999999E-2</v>
      </c>
      <c r="N170">
        <v>2.2645999999999999E-2</v>
      </c>
    </row>
    <row r="171" spans="1:14">
      <c r="A171">
        <v>14593</v>
      </c>
      <c r="B171">
        <v>20110228</v>
      </c>
      <c r="C171">
        <v>3</v>
      </c>
      <c r="D171" t="s">
        <v>38</v>
      </c>
      <c r="E171" t="s">
        <v>39</v>
      </c>
      <c r="F171">
        <v>3783310</v>
      </c>
      <c r="I171">
        <v>353.20999</v>
      </c>
      <c r="J171">
        <v>3459849</v>
      </c>
      <c r="K171">
        <v>4.0934999999999999E-2</v>
      </c>
      <c r="L171">
        <v>3.8164999999999998E-2</v>
      </c>
      <c r="M171">
        <v>3.7035999999999999E-2</v>
      </c>
      <c r="N171">
        <v>3.1956999999999999E-2</v>
      </c>
    </row>
    <row r="172" spans="1:14">
      <c r="A172">
        <v>14593</v>
      </c>
      <c r="B172">
        <v>20110331</v>
      </c>
      <c r="C172">
        <v>3</v>
      </c>
      <c r="D172" t="s">
        <v>38</v>
      </c>
      <c r="E172" t="s">
        <v>39</v>
      </c>
      <c r="F172">
        <v>3783310</v>
      </c>
      <c r="I172">
        <v>348.50751000000002</v>
      </c>
      <c r="J172">
        <v>4253054</v>
      </c>
      <c r="K172">
        <v>-1.3313999999999999E-2</v>
      </c>
      <c r="L172">
        <v>3.3660000000000001E-3</v>
      </c>
      <c r="M172">
        <v>8.6049999999999998E-3</v>
      </c>
      <c r="N172">
        <v>-1.047E-3</v>
      </c>
    </row>
    <row r="173" spans="1:14">
      <c r="A173">
        <v>14593</v>
      </c>
      <c r="B173">
        <v>20110429</v>
      </c>
      <c r="C173">
        <v>3</v>
      </c>
      <c r="D173" t="s">
        <v>38</v>
      </c>
      <c r="E173" t="s">
        <v>39</v>
      </c>
      <c r="F173">
        <v>3783310</v>
      </c>
      <c r="I173">
        <v>350.13</v>
      </c>
      <c r="J173">
        <v>3437440</v>
      </c>
      <c r="K173">
        <v>4.6560000000000004E-3</v>
      </c>
      <c r="L173">
        <v>2.8688000000000002E-2</v>
      </c>
      <c r="M173">
        <v>1.9203000000000001E-2</v>
      </c>
      <c r="N173">
        <v>2.8494999999999999E-2</v>
      </c>
    </row>
    <row r="174" spans="1:14">
      <c r="A174">
        <v>14593</v>
      </c>
      <c r="B174">
        <v>20110531</v>
      </c>
      <c r="C174">
        <v>3</v>
      </c>
      <c r="D174" t="s">
        <v>38</v>
      </c>
      <c r="E174" t="s">
        <v>39</v>
      </c>
      <c r="F174">
        <v>3783310</v>
      </c>
      <c r="I174">
        <v>347.82999000000001</v>
      </c>
      <c r="J174">
        <v>2580262</v>
      </c>
      <c r="K174">
        <v>-6.5690000000000002E-3</v>
      </c>
      <c r="L174">
        <v>-1.4935E-2</v>
      </c>
      <c r="M174">
        <v>-1.8549E-2</v>
      </c>
      <c r="N174">
        <v>-1.3501000000000001E-2</v>
      </c>
    </row>
    <row r="175" spans="1:14">
      <c r="A175">
        <v>14593</v>
      </c>
      <c r="B175">
        <v>20110630</v>
      </c>
      <c r="C175">
        <v>3</v>
      </c>
      <c r="D175" t="s">
        <v>38</v>
      </c>
      <c r="E175" t="s">
        <v>39</v>
      </c>
      <c r="F175">
        <v>3783310</v>
      </c>
      <c r="I175">
        <v>335.67000999999999</v>
      </c>
      <c r="J175">
        <v>3449685</v>
      </c>
      <c r="K175">
        <v>-3.4959999999999998E-2</v>
      </c>
      <c r="L175">
        <v>-1.8395000000000002E-2</v>
      </c>
      <c r="M175">
        <v>-2.4105999999999999E-2</v>
      </c>
      <c r="N175">
        <v>-1.8258E-2</v>
      </c>
    </row>
    <row r="176" spans="1:14">
      <c r="A176">
        <v>14593</v>
      </c>
      <c r="B176">
        <v>20110729</v>
      </c>
      <c r="C176">
        <v>3</v>
      </c>
      <c r="D176" t="s">
        <v>38</v>
      </c>
      <c r="E176" t="s">
        <v>39</v>
      </c>
      <c r="F176">
        <v>3783310</v>
      </c>
      <c r="I176">
        <v>390.48000999999999</v>
      </c>
      <c r="J176">
        <v>3929412</v>
      </c>
      <c r="K176">
        <v>0.16328500000000001</v>
      </c>
      <c r="L176">
        <v>-2.247E-2</v>
      </c>
      <c r="M176">
        <v>-2.1812999999999999E-2</v>
      </c>
      <c r="N176">
        <v>-2.1474E-2</v>
      </c>
    </row>
    <row r="177" spans="1:14">
      <c r="A177">
        <v>14593</v>
      </c>
      <c r="B177">
        <v>20110831</v>
      </c>
      <c r="C177">
        <v>3</v>
      </c>
      <c r="D177" t="s">
        <v>38</v>
      </c>
      <c r="E177" t="s">
        <v>39</v>
      </c>
      <c r="F177">
        <v>3783310</v>
      </c>
      <c r="I177">
        <v>384.82999000000001</v>
      </c>
      <c r="J177">
        <v>5981498</v>
      </c>
      <c r="K177">
        <v>-1.4468999999999999E-2</v>
      </c>
      <c r="L177">
        <v>-5.7472000000000002E-2</v>
      </c>
      <c r="M177">
        <v>-7.5715000000000005E-2</v>
      </c>
      <c r="N177">
        <v>-5.6791000000000001E-2</v>
      </c>
    </row>
    <row r="178" spans="1:14">
      <c r="A178">
        <v>14593</v>
      </c>
      <c r="B178">
        <v>20110930</v>
      </c>
      <c r="C178">
        <v>3</v>
      </c>
      <c r="D178" t="s">
        <v>38</v>
      </c>
      <c r="E178" t="s">
        <v>39</v>
      </c>
      <c r="F178">
        <v>3783310</v>
      </c>
      <c r="I178">
        <v>381.32001000000002</v>
      </c>
      <c r="J178">
        <v>4428460</v>
      </c>
      <c r="K178">
        <v>-9.1210000000000006E-3</v>
      </c>
      <c r="L178">
        <v>-8.4872000000000003E-2</v>
      </c>
      <c r="M178">
        <v>-0.10092</v>
      </c>
      <c r="N178">
        <v>-7.1762000000000006E-2</v>
      </c>
    </row>
    <row r="179" spans="1:14">
      <c r="A179">
        <v>14593</v>
      </c>
      <c r="B179">
        <v>20111031</v>
      </c>
      <c r="C179">
        <v>3</v>
      </c>
      <c r="D179" t="s">
        <v>38</v>
      </c>
      <c r="E179" t="s">
        <v>39</v>
      </c>
      <c r="F179">
        <v>3783310</v>
      </c>
      <c r="I179">
        <v>404.78</v>
      </c>
      <c r="J179">
        <v>4844030</v>
      </c>
      <c r="K179">
        <v>6.1523000000000001E-2</v>
      </c>
      <c r="L179">
        <v>0.113982</v>
      </c>
      <c r="M179">
        <v>0.107697</v>
      </c>
      <c r="N179">
        <v>0.107723</v>
      </c>
    </row>
    <row r="180" spans="1:14">
      <c r="A180">
        <v>14593</v>
      </c>
      <c r="B180">
        <v>20111130</v>
      </c>
      <c r="C180">
        <v>3</v>
      </c>
      <c r="D180" t="s">
        <v>38</v>
      </c>
      <c r="E180" t="s">
        <v>39</v>
      </c>
      <c r="F180">
        <v>3783310</v>
      </c>
      <c r="I180">
        <v>382.20001000000002</v>
      </c>
      <c r="J180">
        <v>3300869</v>
      </c>
      <c r="K180">
        <v>-5.5782999999999999E-2</v>
      </c>
      <c r="L180">
        <v>-6.2269999999999999E-3</v>
      </c>
      <c r="M180">
        <v>-2.0645E-2</v>
      </c>
      <c r="N180">
        <v>-5.0590000000000001E-3</v>
      </c>
    </row>
    <row r="181" spans="1:14">
      <c r="A181">
        <v>14593</v>
      </c>
      <c r="B181">
        <v>20111230</v>
      </c>
      <c r="C181">
        <v>3</v>
      </c>
      <c r="D181" t="s">
        <v>38</v>
      </c>
      <c r="E181" t="s">
        <v>39</v>
      </c>
      <c r="F181">
        <v>3783310</v>
      </c>
      <c r="I181">
        <v>405</v>
      </c>
      <c r="J181">
        <v>2327054</v>
      </c>
      <c r="K181">
        <v>5.9655E-2</v>
      </c>
      <c r="L181">
        <v>3.7030000000000001E-3</v>
      </c>
      <c r="M181">
        <v>-3.5609999999999999E-3</v>
      </c>
      <c r="N181">
        <v>8.5330000000000007E-3</v>
      </c>
    </row>
    <row r="182" spans="1:14">
      <c r="A182">
        <v>14593</v>
      </c>
      <c r="B182">
        <v>20120131</v>
      </c>
      <c r="C182">
        <v>3</v>
      </c>
      <c r="D182" t="s">
        <v>38</v>
      </c>
      <c r="E182" t="s">
        <v>39</v>
      </c>
      <c r="F182">
        <v>3783310</v>
      </c>
      <c r="I182">
        <v>456.48000999999999</v>
      </c>
      <c r="J182">
        <v>2529489</v>
      </c>
      <c r="K182">
        <v>0.127111</v>
      </c>
      <c r="L182">
        <v>5.4077E-2</v>
      </c>
      <c r="M182">
        <v>8.5342000000000001E-2</v>
      </c>
      <c r="N182">
        <v>4.3582999999999997E-2</v>
      </c>
    </row>
    <row r="183" spans="1:14">
      <c r="A183">
        <v>14593</v>
      </c>
      <c r="B183">
        <v>20120229</v>
      </c>
      <c r="C183">
        <v>3</v>
      </c>
      <c r="D183" t="s">
        <v>38</v>
      </c>
      <c r="E183" t="s">
        <v>39</v>
      </c>
      <c r="F183">
        <v>3783310</v>
      </c>
      <c r="I183">
        <v>542.44000000000005</v>
      </c>
      <c r="J183">
        <v>4208016</v>
      </c>
      <c r="K183">
        <v>0.18831100000000001</v>
      </c>
      <c r="L183">
        <v>4.1184999999999999E-2</v>
      </c>
      <c r="M183">
        <v>3.6493999999999999E-2</v>
      </c>
      <c r="N183">
        <v>4.0589E-2</v>
      </c>
    </row>
    <row r="184" spans="1:14">
      <c r="A184">
        <v>14593</v>
      </c>
      <c r="B184">
        <v>20120330</v>
      </c>
      <c r="C184">
        <v>3</v>
      </c>
      <c r="D184" t="s">
        <v>38</v>
      </c>
      <c r="E184" t="s">
        <v>39</v>
      </c>
      <c r="F184">
        <v>3783310</v>
      </c>
      <c r="I184">
        <v>599.54998999999998</v>
      </c>
      <c r="J184">
        <v>5751713</v>
      </c>
      <c r="K184">
        <v>0.105284</v>
      </c>
      <c r="L184">
        <v>2.3994000000000001E-2</v>
      </c>
      <c r="M184">
        <v>1.7607999999999999E-2</v>
      </c>
      <c r="N184">
        <v>3.1331999999999999E-2</v>
      </c>
    </row>
    <row r="185" spans="1:14">
      <c r="A185">
        <v>14593</v>
      </c>
      <c r="B185">
        <v>20120430</v>
      </c>
      <c r="C185">
        <v>3</v>
      </c>
      <c r="D185" t="s">
        <v>38</v>
      </c>
      <c r="E185" t="s">
        <v>39</v>
      </c>
      <c r="F185">
        <v>3783310</v>
      </c>
      <c r="I185">
        <v>583.97997999999995</v>
      </c>
      <c r="J185">
        <v>5815315</v>
      </c>
      <c r="K185">
        <v>-2.5968999999999999E-2</v>
      </c>
      <c r="L185">
        <v>-6.8009999999999998E-3</v>
      </c>
      <c r="M185">
        <v>-9.1059999999999995E-3</v>
      </c>
      <c r="N185">
        <v>-7.4970000000000002E-3</v>
      </c>
    </row>
    <row r="186" spans="1:14">
      <c r="A186">
        <v>14593</v>
      </c>
      <c r="B186">
        <v>20120531</v>
      </c>
      <c r="C186">
        <v>3</v>
      </c>
      <c r="D186" t="s">
        <v>38</v>
      </c>
      <c r="E186" t="s">
        <v>39</v>
      </c>
      <c r="F186">
        <v>3783310</v>
      </c>
      <c r="I186">
        <v>577.72997999999995</v>
      </c>
      <c r="J186">
        <v>4145678</v>
      </c>
      <c r="K186">
        <v>-1.0702E-2</v>
      </c>
      <c r="L186">
        <v>-6.5530000000000005E-2</v>
      </c>
      <c r="M186">
        <v>-6.8433999999999995E-2</v>
      </c>
      <c r="N186">
        <v>-6.2650999999999998E-2</v>
      </c>
    </row>
    <row r="187" spans="1:14">
      <c r="A187">
        <v>14593</v>
      </c>
      <c r="B187">
        <v>20120629</v>
      </c>
      <c r="C187">
        <v>3</v>
      </c>
      <c r="D187" t="s">
        <v>38</v>
      </c>
      <c r="E187" t="s">
        <v>39</v>
      </c>
      <c r="F187">
        <v>3783310</v>
      </c>
      <c r="I187">
        <v>584</v>
      </c>
      <c r="J187">
        <v>2927706</v>
      </c>
      <c r="K187">
        <v>1.0853E-2</v>
      </c>
      <c r="L187">
        <v>3.8156000000000002E-2</v>
      </c>
      <c r="M187">
        <v>3.4188000000000003E-2</v>
      </c>
      <c r="N187">
        <v>3.9555E-2</v>
      </c>
    </row>
    <row r="188" spans="1:14">
      <c r="A188">
        <v>14593</v>
      </c>
      <c r="B188">
        <v>20120731</v>
      </c>
      <c r="C188">
        <v>3</v>
      </c>
      <c r="D188" t="s">
        <v>38</v>
      </c>
      <c r="E188" t="s">
        <v>39</v>
      </c>
      <c r="F188">
        <v>3783310</v>
      </c>
      <c r="I188">
        <v>610.76000999999997</v>
      </c>
      <c r="J188">
        <v>3336045</v>
      </c>
      <c r="K188">
        <v>4.5822000000000002E-2</v>
      </c>
      <c r="L188">
        <v>1.0266000000000001E-2</v>
      </c>
      <c r="M188">
        <v>-3.2810000000000001E-3</v>
      </c>
      <c r="N188">
        <v>1.2598E-2</v>
      </c>
    </row>
    <row r="189" spans="1:14">
      <c r="A189">
        <v>14593</v>
      </c>
      <c r="B189">
        <v>20120831</v>
      </c>
      <c r="C189">
        <v>3</v>
      </c>
      <c r="D189" t="s">
        <v>38</v>
      </c>
      <c r="E189" t="s">
        <v>39</v>
      </c>
      <c r="F189">
        <v>3783310</v>
      </c>
      <c r="G189">
        <v>2.65</v>
      </c>
      <c r="H189">
        <v>0</v>
      </c>
      <c r="I189">
        <v>665.23999000000003</v>
      </c>
      <c r="J189">
        <v>3104998</v>
      </c>
      <c r="K189">
        <v>9.3538999999999997E-2</v>
      </c>
      <c r="L189">
        <v>2.6265E-2</v>
      </c>
      <c r="M189">
        <v>2.4819999999999998E-2</v>
      </c>
      <c r="N189">
        <v>1.9762999999999999E-2</v>
      </c>
    </row>
    <row r="190" spans="1:14">
      <c r="A190">
        <v>14593</v>
      </c>
      <c r="B190">
        <v>20120928</v>
      </c>
      <c r="C190">
        <v>3</v>
      </c>
      <c r="D190" t="s">
        <v>38</v>
      </c>
      <c r="E190" t="s">
        <v>39</v>
      </c>
      <c r="F190">
        <v>3783310</v>
      </c>
      <c r="I190">
        <v>667.10497999999995</v>
      </c>
      <c r="J190">
        <v>3438905</v>
      </c>
      <c r="K190">
        <v>2.8029999999999999E-3</v>
      </c>
      <c r="L190">
        <v>2.6539E-2</v>
      </c>
      <c r="M190">
        <v>3.4924999999999998E-2</v>
      </c>
      <c r="N190">
        <v>2.4236000000000001E-2</v>
      </c>
    </row>
    <row r="191" spans="1:14">
      <c r="A191">
        <v>14593</v>
      </c>
      <c r="B191">
        <v>20121031</v>
      </c>
      <c r="C191">
        <v>3</v>
      </c>
      <c r="D191" t="s">
        <v>38</v>
      </c>
      <c r="E191" t="s">
        <v>39</v>
      </c>
      <c r="F191">
        <v>3783310</v>
      </c>
      <c r="I191">
        <v>595.32001000000002</v>
      </c>
      <c r="J191">
        <v>4539999</v>
      </c>
      <c r="K191">
        <v>-0.10760699999999999</v>
      </c>
      <c r="L191">
        <v>-1.4101000000000001E-2</v>
      </c>
      <c r="M191">
        <v>-1.3476999999999999E-2</v>
      </c>
      <c r="N191">
        <v>-1.9789000000000001E-2</v>
      </c>
    </row>
    <row r="192" spans="1:14">
      <c r="A192">
        <v>14593</v>
      </c>
      <c r="B192">
        <v>20121130</v>
      </c>
      <c r="C192">
        <v>3</v>
      </c>
      <c r="D192" t="s">
        <v>38</v>
      </c>
      <c r="E192" t="s">
        <v>39</v>
      </c>
      <c r="F192">
        <v>3783310</v>
      </c>
      <c r="G192">
        <v>2.65</v>
      </c>
      <c r="H192">
        <v>0</v>
      </c>
      <c r="I192">
        <v>585.28003000000001</v>
      </c>
      <c r="J192">
        <v>4629601</v>
      </c>
      <c r="K192">
        <v>-1.2413E-2</v>
      </c>
      <c r="L192">
        <v>6.1919999999999996E-3</v>
      </c>
      <c r="M192">
        <v>2.7899999999999999E-3</v>
      </c>
      <c r="N192">
        <v>2.8470000000000001E-3</v>
      </c>
    </row>
    <row r="193" spans="1:14">
      <c r="A193">
        <v>14593</v>
      </c>
      <c r="B193">
        <v>20121231</v>
      </c>
      <c r="C193">
        <v>3</v>
      </c>
      <c r="D193" t="s">
        <v>38</v>
      </c>
      <c r="E193" t="s">
        <v>39</v>
      </c>
      <c r="F193">
        <v>3783310</v>
      </c>
      <c r="I193">
        <v>532.17291</v>
      </c>
      <c r="J193">
        <v>4472556</v>
      </c>
      <c r="K193">
        <v>-9.0737999999999999E-2</v>
      </c>
      <c r="L193">
        <v>1.2531E-2</v>
      </c>
      <c r="M193">
        <v>2.1871999999999999E-2</v>
      </c>
      <c r="N193">
        <v>7.0679999999999996E-3</v>
      </c>
    </row>
    <row r="194" spans="1:14">
      <c r="A194">
        <v>14593</v>
      </c>
      <c r="B194">
        <v>20130131</v>
      </c>
      <c r="C194">
        <v>3</v>
      </c>
      <c r="D194" t="s">
        <v>38</v>
      </c>
      <c r="E194" t="s">
        <v>39</v>
      </c>
      <c r="F194">
        <v>3783310</v>
      </c>
      <c r="I194">
        <v>455.48998999999998</v>
      </c>
      <c r="J194">
        <v>4864029</v>
      </c>
      <c r="K194">
        <v>-0.144094</v>
      </c>
      <c r="L194">
        <v>5.4094000000000003E-2</v>
      </c>
      <c r="M194">
        <v>6.3508999999999996E-2</v>
      </c>
      <c r="N194">
        <v>5.0428000000000001E-2</v>
      </c>
    </row>
    <row r="195" spans="1:14">
      <c r="A195">
        <v>14593</v>
      </c>
      <c r="B195">
        <v>20130228</v>
      </c>
      <c r="C195">
        <v>3</v>
      </c>
      <c r="D195" t="s">
        <v>38</v>
      </c>
      <c r="E195" t="s">
        <v>39</v>
      </c>
      <c r="F195">
        <v>3783310</v>
      </c>
      <c r="G195">
        <v>2.65</v>
      </c>
      <c r="H195">
        <v>0</v>
      </c>
      <c r="I195">
        <v>441.39999</v>
      </c>
      <c r="J195">
        <v>3474204</v>
      </c>
      <c r="K195">
        <v>-2.5115999999999999E-2</v>
      </c>
      <c r="L195">
        <v>8.3320000000000009E-3</v>
      </c>
      <c r="M195">
        <v>3.5000000000000001E-3</v>
      </c>
      <c r="N195">
        <v>1.1061E-2</v>
      </c>
    </row>
    <row r="196" spans="1:14">
      <c r="A196">
        <v>14593</v>
      </c>
      <c r="B196">
        <v>20130328</v>
      </c>
      <c r="C196">
        <v>3</v>
      </c>
      <c r="D196" t="s">
        <v>38</v>
      </c>
      <c r="E196" t="s">
        <v>39</v>
      </c>
      <c r="F196">
        <v>3783310</v>
      </c>
      <c r="I196">
        <v>442.66</v>
      </c>
      <c r="J196">
        <v>3418252</v>
      </c>
      <c r="K196">
        <v>2.8549999999999999E-3</v>
      </c>
      <c r="L196">
        <v>3.5274E-2</v>
      </c>
      <c r="M196">
        <v>3.1419000000000002E-2</v>
      </c>
      <c r="N196">
        <v>3.5987999999999999E-2</v>
      </c>
    </row>
    <row r="197" spans="1:14">
      <c r="A197">
        <v>14593</v>
      </c>
      <c r="B197">
        <v>20130430</v>
      </c>
      <c r="C197">
        <v>3</v>
      </c>
      <c r="D197" t="s">
        <v>38</v>
      </c>
      <c r="E197" t="s">
        <v>39</v>
      </c>
      <c r="F197">
        <v>3783310</v>
      </c>
      <c r="I197">
        <v>442.78</v>
      </c>
      <c r="J197">
        <v>4103155</v>
      </c>
      <c r="K197">
        <v>2.7099999999999997E-4</v>
      </c>
      <c r="L197">
        <v>1.4945999999999999E-2</v>
      </c>
      <c r="M197">
        <v>2.477E-3</v>
      </c>
      <c r="N197">
        <v>1.8086000000000001E-2</v>
      </c>
    </row>
    <row r="198" spans="1:14">
      <c r="A198">
        <v>14593</v>
      </c>
      <c r="B198">
        <v>20130531</v>
      </c>
      <c r="C198">
        <v>3</v>
      </c>
      <c r="D198" t="s">
        <v>38</v>
      </c>
      <c r="E198" t="s">
        <v>39</v>
      </c>
      <c r="F198">
        <v>3783310</v>
      </c>
      <c r="G198">
        <v>3.05</v>
      </c>
      <c r="H198">
        <v>0</v>
      </c>
      <c r="I198">
        <v>449.73498999999998</v>
      </c>
      <c r="J198">
        <v>3507527</v>
      </c>
      <c r="K198">
        <v>2.2596000000000002E-2</v>
      </c>
      <c r="L198">
        <v>1.9066E-2</v>
      </c>
      <c r="M198">
        <v>2.3984999999999999E-2</v>
      </c>
      <c r="N198">
        <v>2.0763E-2</v>
      </c>
    </row>
    <row r="199" spans="1:14">
      <c r="A199">
        <v>14593</v>
      </c>
      <c r="B199">
        <v>20130628</v>
      </c>
      <c r="C199">
        <v>3</v>
      </c>
      <c r="D199" t="s">
        <v>38</v>
      </c>
      <c r="E199" t="s">
        <v>39</v>
      </c>
      <c r="F199">
        <v>3783310</v>
      </c>
      <c r="I199">
        <v>396.53</v>
      </c>
      <c r="J199">
        <v>2611351</v>
      </c>
      <c r="K199">
        <v>-0.11830300000000001</v>
      </c>
      <c r="L199">
        <v>-1.5039E-2</v>
      </c>
      <c r="M199">
        <v>-1.3011999999999999E-2</v>
      </c>
      <c r="N199">
        <v>-1.4999E-2</v>
      </c>
    </row>
    <row r="200" spans="1:14">
      <c r="A200">
        <v>14593</v>
      </c>
      <c r="B200">
        <v>20130731</v>
      </c>
      <c r="C200">
        <v>3</v>
      </c>
      <c r="D200" t="s">
        <v>38</v>
      </c>
      <c r="E200" t="s">
        <v>39</v>
      </c>
      <c r="F200">
        <v>3783310</v>
      </c>
      <c r="I200">
        <v>452.53</v>
      </c>
      <c r="J200">
        <v>2431461</v>
      </c>
      <c r="K200">
        <v>0.14122499999999999</v>
      </c>
      <c r="L200">
        <v>5.2680999999999999E-2</v>
      </c>
      <c r="M200">
        <v>5.4898000000000002E-2</v>
      </c>
      <c r="N200">
        <v>4.9461999999999999E-2</v>
      </c>
    </row>
    <row r="201" spans="1:14">
      <c r="A201">
        <v>14593</v>
      </c>
      <c r="B201">
        <v>20130830</v>
      </c>
      <c r="C201">
        <v>3</v>
      </c>
      <c r="D201" t="s">
        <v>38</v>
      </c>
      <c r="E201" t="s">
        <v>39</v>
      </c>
      <c r="F201">
        <v>3783310</v>
      </c>
      <c r="G201">
        <v>3.05</v>
      </c>
      <c r="H201">
        <v>0</v>
      </c>
      <c r="I201">
        <v>487.21600000000001</v>
      </c>
      <c r="J201">
        <v>2997612</v>
      </c>
      <c r="K201">
        <v>8.3389000000000005E-2</v>
      </c>
      <c r="L201">
        <v>-2.5714000000000001E-2</v>
      </c>
      <c r="M201">
        <v>-1.7278000000000002E-2</v>
      </c>
      <c r="N201">
        <v>-3.1297999999999999E-2</v>
      </c>
    </row>
    <row r="202" spans="1:14">
      <c r="A202">
        <v>14593</v>
      </c>
      <c r="B202">
        <v>20130930</v>
      </c>
      <c r="C202">
        <v>3</v>
      </c>
      <c r="D202" t="s">
        <v>38</v>
      </c>
      <c r="E202" t="s">
        <v>39</v>
      </c>
      <c r="F202">
        <v>3783310</v>
      </c>
      <c r="I202">
        <v>476.75</v>
      </c>
      <c r="J202">
        <v>3214144</v>
      </c>
      <c r="K202">
        <v>-2.1481E-2</v>
      </c>
      <c r="L202">
        <v>3.7477000000000003E-2</v>
      </c>
      <c r="M202">
        <v>5.1827999999999999E-2</v>
      </c>
      <c r="N202">
        <v>2.9749000000000001E-2</v>
      </c>
    </row>
    <row r="203" spans="1:14">
      <c r="A203">
        <v>14593</v>
      </c>
      <c r="B203">
        <v>20131031</v>
      </c>
      <c r="C203">
        <v>3</v>
      </c>
      <c r="D203" t="s">
        <v>38</v>
      </c>
      <c r="E203" t="s">
        <v>39</v>
      </c>
      <c r="F203">
        <v>3783310</v>
      </c>
      <c r="I203">
        <v>522.70203000000004</v>
      </c>
      <c r="J203">
        <v>2948696</v>
      </c>
      <c r="K203">
        <v>9.6385999999999999E-2</v>
      </c>
      <c r="L203">
        <v>3.9851999999999999E-2</v>
      </c>
      <c r="M203">
        <v>2.5762E-2</v>
      </c>
      <c r="N203">
        <v>4.4595999999999997E-2</v>
      </c>
    </row>
    <row r="204" spans="1:14">
      <c r="A204">
        <v>14593</v>
      </c>
      <c r="B204">
        <v>20131129</v>
      </c>
      <c r="C204">
        <v>3</v>
      </c>
      <c r="D204" t="s">
        <v>38</v>
      </c>
      <c r="E204" t="s">
        <v>39</v>
      </c>
      <c r="F204">
        <v>3783310</v>
      </c>
      <c r="G204">
        <v>3.05</v>
      </c>
      <c r="H204">
        <v>0</v>
      </c>
      <c r="I204">
        <v>556.07001000000002</v>
      </c>
      <c r="J204">
        <v>1952387</v>
      </c>
      <c r="K204">
        <v>6.9672999999999999E-2</v>
      </c>
      <c r="L204">
        <v>2.4947E-2</v>
      </c>
      <c r="M204">
        <v>2.3397999999999999E-2</v>
      </c>
      <c r="N204">
        <v>2.8049000000000001E-2</v>
      </c>
    </row>
    <row r="205" spans="1:14">
      <c r="A205">
        <v>14593</v>
      </c>
      <c r="B205">
        <v>20131231</v>
      </c>
      <c r="C205">
        <v>3</v>
      </c>
      <c r="D205" t="s">
        <v>38</v>
      </c>
      <c r="E205" t="s">
        <v>39</v>
      </c>
      <c r="F205">
        <v>3783310</v>
      </c>
      <c r="I205">
        <v>561.02002000000005</v>
      </c>
      <c r="J205">
        <v>2547642</v>
      </c>
      <c r="K205">
        <v>8.9020000000000002E-3</v>
      </c>
      <c r="L205">
        <v>2.6126E-2</v>
      </c>
      <c r="M205">
        <v>2.5242000000000001E-2</v>
      </c>
      <c r="N205">
        <v>2.3563000000000001E-2</v>
      </c>
    </row>
    <row r="206" spans="1:14">
      <c r="A206">
        <v>14593</v>
      </c>
      <c r="B206">
        <v>20140131</v>
      </c>
      <c r="C206">
        <v>3</v>
      </c>
      <c r="D206" t="s">
        <v>38</v>
      </c>
      <c r="E206" t="s">
        <v>39</v>
      </c>
      <c r="F206">
        <v>3783310</v>
      </c>
      <c r="I206">
        <v>500.60001</v>
      </c>
      <c r="J206">
        <v>3188098</v>
      </c>
      <c r="K206">
        <v>-0.107697</v>
      </c>
      <c r="L206">
        <v>-2.9957000000000001E-2</v>
      </c>
      <c r="M206">
        <v>-1.2819999999999999E-3</v>
      </c>
      <c r="N206">
        <v>-3.5582999999999997E-2</v>
      </c>
    </row>
    <row r="207" spans="1:14">
      <c r="A207">
        <v>14593</v>
      </c>
      <c r="B207">
        <v>20140228</v>
      </c>
      <c r="C207">
        <v>3</v>
      </c>
      <c r="D207" t="s">
        <v>38</v>
      </c>
      <c r="E207" t="s">
        <v>39</v>
      </c>
      <c r="F207">
        <v>3783310</v>
      </c>
      <c r="G207">
        <v>3.05</v>
      </c>
      <c r="H207">
        <v>0</v>
      </c>
      <c r="I207">
        <v>526.23999000000003</v>
      </c>
      <c r="J207">
        <v>2111318</v>
      </c>
      <c r="K207">
        <v>5.7311000000000001E-2</v>
      </c>
      <c r="L207">
        <v>4.6171999999999998E-2</v>
      </c>
      <c r="M207">
        <v>4.4256999999999998E-2</v>
      </c>
      <c r="N207">
        <v>4.3117000000000003E-2</v>
      </c>
    </row>
    <row r="208" spans="1:14">
      <c r="A208">
        <v>14593</v>
      </c>
      <c r="B208">
        <v>20140331</v>
      </c>
      <c r="C208">
        <v>3</v>
      </c>
      <c r="D208" t="s">
        <v>38</v>
      </c>
      <c r="E208" t="s">
        <v>39</v>
      </c>
      <c r="F208">
        <v>3783310</v>
      </c>
      <c r="I208">
        <v>536.73999000000003</v>
      </c>
      <c r="J208">
        <v>1794860</v>
      </c>
      <c r="K208">
        <v>1.9952999999999999E-2</v>
      </c>
      <c r="L208">
        <v>4.4689999999999999E-3</v>
      </c>
      <c r="M208">
        <v>1.0280000000000001E-3</v>
      </c>
      <c r="N208">
        <v>6.9319999999999998E-3</v>
      </c>
    </row>
    <row r="209" spans="1:14">
      <c r="A209">
        <v>14593</v>
      </c>
      <c r="B209">
        <v>20140430</v>
      </c>
      <c r="C209">
        <v>3</v>
      </c>
      <c r="D209" t="s">
        <v>38</v>
      </c>
      <c r="E209" t="s">
        <v>39</v>
      </c>
      <c r="F209">
        <v>3783310</v>
      </c>
      <c r="I209">
        <v>590.09002999999996</v>
      </c>
      <c r="J209">
        <v>2299269</v>
      </c>
      <c r="K209">
        <v>9.9395999999999998E-2</v>
      </c>
      <c r="L209">
        <v>1.66E-3</v>
      </c>
      <c r="M209">
        <v>-2.2318999999999999E-2</v>
      </c>
      <c r="N209">
        <v>6.2009999999999999E-3</v>
      </c>
    </row>
    <row r="210" spans="1:14">
      <c r="A210">
        <v>14593</v>
      </c>
      <c r="B210">
        <v>20140530</v>
      </c>
      <c r="C210">
        <v>3</v>
      </c>
      <c r="D210" t="s">
        <v>38</v>
      </c>
      <c r="E210" t="s">
        <v>39</v>
      </c>
      <c r="F210">
        <v>3783310</v>
      </c>
      <c r="G210">
        <v>3.29</v>
      </c>
      <c r="H210">
        <v>0</v>
      </c>
      <c r="I210">
        <v>633</v>
      </c>
      <c r="J210">
        <v>2051679</v>
      </c>
      <c r="K210">
        <v>7.8293000000000001E-2</v>
      </c>
      <c r="L210">
        <v>2.0218E-2</v>
      </c>
      <c r="M210">
        <v>6.6470000000000001E-3</v>
      </c>
      <c r="N210">
        <v>2.103E-2</v>
      </c>
    </row>
    <row r="211" spans="1:14">
      <c r="A211">
        <v>14593</v>
      </c>
      <c r="B211">
        <v>20140630</v>
      </c>
      <c r="C211">
        <v>3</v>
      </c>
      <c r="D211" t="s">
        <v>38</v>
      </c>
      <c r="E211" t="s">
        <v>39</v>
      </c>
      <c r="F211">
        <v>3783310</v>
      </c>
      <c r="G211">
        <v>0</v>
      </c>
      <c r="H211">
        <v>6</v>
      </c>
      <c r="I211">
        <v>92.93</v>
      </c>
      <c r="J211">
        <v>8535462</v>
      </c>
      <c r="K211">
        <v>2.7661999999999999E-2</v>
      </c>
      <c r="L211">
        <v>2.7941000000000001E-2</v>
      </c>
      <c r="M211">
        <v>3.9501000000000001E-2</v>
      </c>
      <c r="N211">
        <v>1.9057999999999999E-2</v>
      </c>
    </row>
    <row r="212" spans="1:14">
      <c r="A212">
        <v>14593</v>
      </c>
      <c r="B212">
        <v>20140731</v>
      </c>
      <c r="C212">
        <v>3</v>
      </c>
      <c r="D212" t="s">
        <v>38</v>
      </c>
      <c r="E212" t="s">
        <v>39</v>
      </c>
      <c r="F212">
        <v>3783310</v>
      </c>
      <c r="I212">
        <v>95.6</v>
      </c>
      <c r="J212">
        <v>10375564</v>
      </c>
      <c r="K212">
        <v>2.8731E-2</v>
      </c>
      <c r="L212">
        <v>-2.0524000000000001E-2</v>
      </c>
      <c r="M212">
        <v>-3.5222999999999997E-2</v>
      </c>
      <c r="N212">
        <v>-1.508E-2</v>
      </c>
    </row>
    <row r="213" spans="1:14">
      <c r="A213">
        <v>14593</v>
      </c>
      <c r="B213">
        <v>20140829</v>
      </c>
      <c r="C213">
        <v>3</v>
      </c>
      <c r="D213" t="s">
        <v>38</v>
      </c>
      <c r="E213" t="s">
        <v>39</v>
      </c>
      <c r="F213">
        <v>3783310</v>
      </c>
      <c r="G213">
        <v>0.47</v>
      </c>
      <c r="H213">
        <v>0</v>
      </c>
      <c r="I213">
        <v>102.5</v>
      </c>
      <c r="J213">
        <v>9380685</v>
      </c>
      <c r="K213">
        <v>7.7091999999999994E-2</v>
      </c>
      <c r="L213">
        <v>4.0185999999999999E-2</v>
      </c>
      <c r="M213">
        <v>3.3696999999999998E-2</v>
      </c>
      <c r="N213">
        <v>3.7655000000000001E-2</v>
      </c>
    </row>
    <row r="214" spans="1:14">
      <c r="A214">
        <v>14593</v>
      </c>
      <c r="B214">
        <v>20140930</v>
      </c>
      <c r="C214">
        <v>3</v>
      </c>
      <c r="D214" t="s">
        <v>38</v>
      </c>
      <c r="E214" t="s">
        <v>39</v>
      </c>
      <c r="F214">
        <v>3783310</v>
      </c>
      <c r="I214">
        <v>100.75</v>
      </c>
      <c r="J214">
        <v>15283673</v>
      </c>
      <c r="K214">
        <v>-1.7073000000000001E-2</v>
      </c>
      <c r="L214">
        <v>-2.5128999999999999E-2</v>
      </c>
      <c r="M214">
        <v>-4.4988E-2</v>
      </c>
      <c r="N214">
        <v>-1.5514E-2</v>
      </c>
    </row>
    <row r="215" spans="1:14">
      <c r="A215">
        <v>14593</v>
      </c>
      <c r="B215">
        <v>20141031</v>
      </c>
      <c r="C215">
        <v>3</v>
      </c>
      <c r="D215" t="s">
        <v>38</v>
      </c>
      <c r="E215" t="s">
        <v>39</v>
      </c>
      <c r="F215">
        <v>3783310</v>
      </c>
      <c r="I215">
        <v>108</v>
      </c>
      <c r="J215">
        <v>13609713</v>
      </c>
      <c r="K215">
        <v>7.1959999999999996E-2</v>
      </c>
      <c r="L215">
        <v>2.1184999999999999E-2</v>
      </c>
      <c r="M215">
        <v>1.4199E-2</v>
      </c>
      <c r="N215">
        <v>2.3200999999999999E-2</v>
      </c>
    </row>
    <row r="216" spans="1:14">
      <c r="A216">
        <v>14593</v>
      </c>
      <c r="B216">
        <v>20141128</v>
      </c>
      <c r="C216">
        <v>3</v>
      </c>
      <c r="D216" t="s">
        <v>38</v>
      </c>
      <c r="E216" t="s">
        <v>39</v>
      </c>
      <c r="F216">
        <v>3783310</v>
      </c>
      <c r="G216">
        <v>0.47</v>
      </c>
      <c r="H216">
        <v>0</v>
      </c>
      <c r="I216">
        <v>118.93</v>
      </c>
      <c r="J216">
        <v>8213451</v>
      </c>
      <c r="K216">
        <v>0.105556</v>
      </c>
      <c r="L216">
        <v>2.1149999999999999E-2</v>
      </c>
      <c r="M216">
        <v>-2.457E-3</v>
      </c>
      <c r="N216">
        <v>2.4534E-2</v>
      </c>
    </row>
    <row r="217" spans="1:14">
      <c r="A217">
        <v>14593</v>
      </c>
      <c r="B217">
        <v>20141231</v>
      </c>
      <c r="C217">
        <v>3</v>
      </c>
      <c r="D217" t="s">
        <v>38</v>
      </c>
      <c r="E217" t="s">
        <v>39</v>
      </c>
      <c r="F217">
        <v>3783310</v>
      </c>
      <c r="I217">
        <v>110.38</v>
      </c>
      <c r="J217">
        <v>10766123</v>
      </c>
      <c r="K217">
        <v>-7.1890999999999997E-2</v>
      </c>
      <c r="L217">
        <v>-3.6159999999999999E-3</v>
      </c>
      <c r="M217">
        <v>-1.9000000000000001E-4</v>
      </c>
      <c r="N217">
        <v>-4.189E-3</v>
      </c>
    </row>
    <row r="218" spans="1:14">
      <c r="A218">
        <v>14593</v>
      </c>
      <c r="B218">
        <v>20150130</v>
      </c>
      <c r="C218">
        <v>3</v>
      </c>
      <c r="D218" t="s">
        <v>38</v>
      </c>
      <c r="E218" t="s">
        <v>39</v>
      </c>
      <c r="F218">
        <v>3783310</v>
      </c>
      <c r="I218">
        <v>117.16</v>
      </c>
      <c r="J218">
        <v>13062738</v>
      </c>
      <c r="K218">
        <v>6.1423999999999999E-2</v>
      </c>
      <c r="L218">
        <v>-2.7151999999999999E-2</v>
      </c>
      <c r="M218">
        <v>-1.9073E-2</v>
      </c>
      <c r="N218">
        <v>-3.1040999999999999E-2</v>
      </c>
    </row>
    <row r="219" spans="1:14">
      <c r="A219">
        <v>14593</v>
      </c>
      <c r="B219">
        <v>20150227</v>
      </c>
      <c r="C219">
        <v>3</v>
      </c>
      <c r="D219" t="s">
        <v>38</v>
      </c>
      <c r="E219" t="s">
        <v>39</v>
      </c>
      <c r="F219">
        <v>3783310</v>
      </c>
      <c r="G219">
        <v>0.47</v>
      </c>
      <c r="H219">
        <v>0</v>
      </c>
      <c r="I219">
        <v>128.46001000000001</v>
      </c>
      <c r="J219">
        <v>11373392</v>
      </c>
      <c r="K219">
        <v>0.10046099999999999</v>
      </c>
      <c r="L219">
        <v>5.5947999999999998E-2</v>
      </c>
      <c r="M219">
        <v>5.4122999999999998E-2</v>
      </c>
      <c r="N219">
        <v>5.4892999999999997E-2</v>
      </c>
    </row>
    <row r="220" spans="1:14">
      <c r="A220">
        <v>14593</v>
      </c>
      <c r="B220">
        <v>20150331</v>
      </c>
      <c r="C220">
        <v>3</v>
      </c>
      <c r="D220" t="s">
        <v>38</v>
      </c>
      <c r="E220" t="s">
        <v>39</v>
      </c>
      <c r="F220">
        <v>3783310</v>
      </c>
      <c r="I220">
        <v>124.43</v>
      </c>
      <c r="J220">
        <v>11389236</v>
      </c>
      <c r="K220">
        <v>-3.1371999999999997E-2</v>
      </c>
      <c r="L220">
        <v>-1.0439E-2</v>
      </c>
      <c r="M220">
        <v>-5.1120000000000002E-3</v>
      </c>
      <c r="N220">
        <v>-1.7395999999999998E-2</v>
      </c>
    </row>
    <row r="221" spans="1:14">
      <c r="A221">
        <v>14593</v>
      </c>
      <c r="B221">
        <v>20150430</v>
      </c>
      <c r="C221">
        <v>3</v>
      </c>
      <c r="D221" t="s">
        <v>38</v>
      </c>
      <c r="E221" t="s">
        <v>39</v>
      </c>
      <c r="F221">
        <v>3783310</v>
      </c>
      <c r="I221">
        <v>125.15</v>
      </c>
      <c r="J221">
        <v>9962108</v>
      </c>
      <c r="K221">
        <v>5.7860000000000003E-3</v>
      </c>
      <c r="L221">
        <v>8.7220000000000006E-3</v>
      </c>
      <c r="M221">
        <v>1.5127E-2</v>
      </c>
      <c r="N221">
        <v>8.5210000000000008E-3</v>
      </c>
    </row>
    <row r="222" spans="1:14">
      <c r="A222">
        <v>14593</v>
      </c>
      <c r="B222">
        <v>20150529</v>
      </c>
      <c r="C222">
        <v>3</v>
      </c>
      <c r="D222" t="s">
        <v>38</v>
      </c>
      <c r="E222" t="s">
        <v>39</v>
      </c>
      <c r="F222">
        <v>3783310</v>
      </c>
      <c r="G222">
        <v>0.52</v>
      </c>
      <c r="H222">
        <v>0</v>
      </c>
      <c r="I222">
        <v>130.28</v>
      </c>
      <c r="J222">
        <v>9552599</v>
      </c>
      <c r="K222">
        <v>4.5145999999999999E-2</v>
      </c>
      <c r="L222">
        <v>1.0326E-2</v>
      </c>
      <c r="M222">
        <v>3.9620000000000002E-3</v>
      </c>
      <c r="N222">
        <v>1.0491E-2</v>
      </c>
    </row>
    <row r="223" spans="1:14">
      <c r="A223">
        <v>14593</v>
      </c>
      <c r="B223">
        <v>20150630</v>
      </c>
      <c r="C223">
        <v>3</v>
      </c>
      <c r="D223" t="s">
        <v>38</v>
      </c>
      <c r="E223" t="s">
        <v>39</v>
      </c>
      <c r="F223">
        <v>3783310</v>
      </c>
      <c r="I223">
        <v>125.425</v>
      </c>
      <c r="J223">
        <v>8789027</v>
      </c>
      <c r="K223">
        <v>-3.7266000000000001E-2</v>
      </c>
      <c r="L223">
        <v>-1.9258999999999998E-2</v>
      </c>
      <c r="M223">
        <v>-1.3473000000000001E-2</v>
      </c>
      <c r="N223">
        <v>-2.1011999999999999E-2</v>
      </c>
    </row>
    <row r="224" spans="1:14">
      <c r="A224">
        <v>14593</v>
      </c>
      <c r="B224">
        <v>20150731</v>
      </c>
      <c r="C224">
        <v>3</v>
      </c>
      <c r="D224" t="s">
        <v>38</v>
      </c>
      <c r="E224" t="s">
        <v>39</v>
      </c>
      <c r="F224">
        <v>3783310</v>
      </c>
      <c r="I224">
        <v>121.3</v>
      </c>
      <c r="J224">
        <v>10600330</v>
      </c>
      <c r="K224">
        <v>-3.2888000000000001E-2</v>
      </c>
      <c r="L224">
        <v>1.2096000000000001E-2</v>
      </c>
      <c r="M224">
        <v>-2.7144000000000001E-2</v>
      </c>
      <c r="N224">
        <v>1.9741999999999999E-2</v>
      </c>
    </row>
    <row r="225" spans="1:14">
      <c r="A225">
        <v>14593</v>
      </c>
      <c r="B225">
        <v>20150831</v>
      </c>
      <c r="C225">
        <v>3</v>
      </c>
      <c r="D225" t="s">
        <v>38</v>
      </c>
      <c r="E225" t="s">
        <v>39</v>
      </c>
      <c r="F225">
        <v>3783310</v>
      </c>
      <c r="G225">
        <v>0.52</v>
      </c>
      <c r="H225">
        <v>0</v>
      </c>
      <c r="I225">
        <v>112.76</v>
      </c>
      <c r="J225">
        <v>16079713</v>
      </c>
      <c r="K225">
        <v>-6.6116999999999995E-2</v>
      </c>
      <c r="L225">
        <v>-5.9995E-2</v>
      </c>
      <c r="M225">
        <v>-4.7287999999999997E-2</v>
      </c>
      <c r="N225">
        <v>-6.2580999999999998E-2</v>
      </c>
    </row>
    <row r="226" spans="1:14">
      <c r="A226">
        <v>14593</v>
      </c>
      <c r="B226">
        <v>20150930</v>
      </c>
      <c r="C226">
        <v>3</v>
      </c>
      <c r="D226" t="s">
        <v>38</v>
      </c>
      <c r="E226" t="s">
        <v>39</v>
      </c>
      <c r="F226">
        <v>3783310</v>
      </c>
      <c r="I226">
        <v>110.3</v>
      </c>
      <c r="J226">
        <v>12091001</v>
      </c>
      <c r="K226">
        <v>-2.1815999999999999E-2</v>
      </c>
      <c r="L226">
        <v>-3.3737999999999997E-2</v>
      </c>
      <c r="M226">
        <v>-4.9915000000000001E-2</v>
      </c>
      <c r="N226">
        <v>-2.6443000000000001E-2</v>
      </c>
    </row>
    <row r="227" spans="1:14">
      <c r="A227">
        <v>14593</v>
      </c>
      <c r="B227">
        <v>20151030</v>
      </c>
      <c r="C227">
        <v>3</v>
      </c>
      <c r="D227" t="s">
        <v>38</v>
      </c>
      <c r="E227" t="s">
        <v>39</v>
      </c>
      <c r="F227">
        <v>3783310</v>
      </c>
      <c r="I227">
        <v>119.5</v>
      </c>
      <c r="J227">
        <v>11147142</v>
      </c>
      <c r="K227">
        <v>8.3408999999999997E-2</v>
      </c>
      <c r="L227">
        <v>7.3960999999999999E-2</v>
      </c>
      <c r="M227">
        <v>5.2866000000000003E-2</v>
      </c>
      <c r="N227">
        <v>8.2983000000000001E-2</v>
      </c>
    </row>
    <row r="228" spans="1:14">
      <c r="A228">
        <v>14593</v>
      </c>
      <c r="B228">
        <v>20151130</v>
      </c>
      <c r="C228">
        <v>3</v>
      </c>
      <c r="D228" t="s">
        <v>38</v>
      </c>
      <c r="E228" t="s">
        <v>39</v>
      </c>
      <c r="F228">
        <v>3783310</v>
      </c>
      <c r="G228">
        <v>0.52</v>
      </c>
      <c r="H228">
        <v>0</v>
      </c>
      <c r="I228">
        <v>118.3</v>
      </c>
      <c r="J228">
        <v>7517860</v>
      </c>
      <c r="K228">
        <v>-5.6899999999999997E-3</v>
      </c>
      <c r="L228">
        <v>2.4420000000000002E-3</v>
      </c>
      <c r="M228">
        <v>7.3309999999999998E-3</v>
      </c>
      <c r="N228">
        <v>5.0500000000000002E-4</v>
      </c>
    </row>
    <row r="229" spans="1:14">
      <c r="A229">
        <v>14593</v>
      </c>
      <c r="B229">
        <v>20151231</v>
      </c>
      <c r="C229">
        <v>3</v>
      </c>
      <c r="D229" t="s">
        <v>38</v>
      </c>
      <c r="E229" t="s">
        <v>39</v>
      </c>
      <c r="F229">
        <v>3783310</v>
      </c>
      <c r="I229">
        <v>105.26</v>
      </c>
      <c r="J229">
        <v>9237703</v>
      </c>
      <c r="K229">
        <v>-0.11022800000000001</v>
      </c>
      <c r="L229">
        <v>-2.2258E-2</v>
      </c>
      <c r="M229">
        <v>-3.5882999999999998E-2</v>
      </c>
      <c r="N229">
        <v>-1.753E-2</v>
      </c>
    </row>
    <row r="230" spans="1:14">
      <c r="A230">
        <v>14593</v>
      </c>
      <c r="B230">
        <v>20160129</v>
      </c>
      <c r="C230">
        <v>3</v>
      </c>
      <c r="D230" t="s">
        <v>38</v>
      </c>
      <c r="E230" t="s">
        <v>39</v>
      </c>
      <c r="F230">
        <v>3783310</v>
      </c>
      <c r="I230">
        <v>97.34</v>
      </c>
      <c r="J230">
        <v>12705755</v>
      </c>
      <c r="K230">
        <v>-7.5242000000000003E-2</v>
      </c>
      <c r="L230">
        <v>-5.7036000000000003E-2</v>
      </c>
      <c r="M230">
        <v>-7.4941999999999995E-2</v>
      </c>
      <c r="N230">
        <v>-5.0735000000000002E-2</v>
      </c>
    </row>
    <row r="231" spans="1:14">
      <c r="A231">
        <v>14593</v>
      </c>
      <c r="B231">
        <v>20160229</v>
      </c>
      <c r="C231">
        <v>3</v>
      </c>
      <c r="D231" t="s">
        <v>38</v>
      </c>
      <c r="E231" t="s">
        <v>39</v>
      </c>
      <c r="F231">
        <v>3783310</v>
      </c>
      <c r="G231">
        <v>0.52</v>
      </c>
      <c r="H231">
        <v>0</v>
      </c>
      <c r="I231">
        <v>96.69</v>
      </c>
      <c r="J231">
        <v>8115988</v>
      </c>
      <c r="K231">
        <v>-1.335E-3</v>
      </c>
      <c r="L231">
        <v>6.8199999999999999E-4</v>
      </c>
      <c r="M231">
        <v>5.5570000000000003E-3</v>
      </c>
      <c r="N231">
        <v>-4.1279999999999997E-3</v>
      </c>
    </row>
    <row r="232" spans="1:14">
      <c r="A232">
        <v>14593</v>
      </c>
      <c r="B232">
        <v>20160331</v>
      </c>
      <c r="C232">
        <v>3</v>
      </c>
      <c r="D232" t="s">
        <v>38</v>
      </c>
      <c r="E232" t="s">
        <v>39</v>
      </c>
      <c r="F232">
        <v>3783310</v>
      </c>
      <c r="I232">
        <v>108.99</v>
      </c>
      <c r="J232">
        <v>7462865</v>
      </c>
      <c r="K232">
        <v>0.12721099999999999</v>
      </c>
      <c r="L232">
        <v>7.0458999999999994E-2</v>
      </c>
      <c r="M232">
        <v>7.8179999999999999E-2</v>
      </c>
      <c r="N232">
        <v>6.5990999999999994E-2</v>
      </c>
    </row>
    <row r="233" spans="1:14">
      <c r="A233">
        <v>14593</v>
      </c>
      <c r="B233">
        <v>20160429</v>
      </c>
      <c r="C233">
        <v>3</v>
      </c>
      <c r="D233" t="s">
        <v>38</v>
      </c>
      <c r="E233" t="s">
        <v>39</v>
      </c>
      <c r="F233">
        <v>3783310</v>
      </c>
      <c r="I233">
        <v>93.74</v>
      </c>
      <c r="J233">
        <v>8736024</v>
      </c>
      <c r="K233">
        <v>-0.13992099999999999</v>
      </c>
      <c r="L233">
        <v>1.1797999999999999E-2</v>
      </c>
      <c r="M233">
        <v>3.9826E-2</v>
      </c>
      <c r="N233">
        <v>2.699E-3</v>
      </c>
    </row>
    <row r="234" spans="1:14">
      <c r="A234">
        <v>14593</v>
      </c>
      <c r="B234">
        <v>20160531</v>
      </c>
      <c r="C234">
        <v>3</v>
      </c>
      <c r="D234" t="s">
        <v>38</v>
      </c>
      <c r="E234" t="s">
        <v>39</v>
      </c>
      <c r="F234">
        <v>3783310</v>
      </c>
      <c r="G234">
        <v>0.56999999999999995</v>
      </c>
      <c r="H234">
        <v>0</v>
      </c>
      <c r="I234">
        <v>99.86</v>
      </c>
      <c r="J234">
        <v>9014125</v>
      </c>
      <c r="K234">
        <v>7.1368000000000001E-2</v>
      </c>
      <c r="L234">
        <v>1.4290000000000001E-2</v>
      </c>
      <c r="M234">
        <v>-6.1399999999999996E-4</v>
      </c>
      <c r="N234">
        <v>1.5329000000000001E-2</v>
      </c>
    </row>
    <row r="235" spans="1:14">
      <c r="A235">
        <v>14593</v>
      </c>
      <c r="B235">
        <v>20160630</v>
      </c>
      <c r="C235">
        <v>3</v>
      </c>
      <c r="D235" t="s">
        <v>38</v>
      </c>
      <c r="E235" t="s">
        <v>39</v>
      </c>
      <c r="F235">
        <v>3783310</v>
      </c>
      <c r="I235">
        <v>95.6</v>
      </c>
      <c r="J235">
        <v>7810042</v>
      </c>
      <c r="K235">
        <v>-4.2659999999999997E-2</v>
      </c>
      <c r="L235">
        <v>3.13E-3</v>
      </c>
      <c r="M235">
        <v>5.8370000000000002E-3</v>
      </c>
      <c r="N235">
        <v>9.0600000000000001E-4</v>
      </c>
    </row>
    <row r="236" spans="1:14">
      <c r="A236">
        <v>14593</v>
      </c>
      <c r="B236">
        <v>20160729</v>
      </c>
      <c r="C236">
        <v>3</v>
      </c>
      <c r="D236" t="s">
        <v>38</v>
      </c>
      <c r="E236" t="s">
        <v>39</v>
      </c>
      <c r="F236">
        <v>3783310</v>
      </c>
      <c r="I236">
        <v>104.21</v>
      </c>
      <c r="J236">
        <v>6860207</v>
      </c>
      <c r="K236">
        <v>9.0063000000000004E-2</v>
      </c>
      <c r="L236">
        <v>3.8739999999999997E-2</v>
      </c>
      <c r="M236">
        <v>4.9861999999999997E-2</v>
      </c>
      <c r="N236">
        <v>3.5610000000000003E-2</v>
      </c>
    </row>
    <row r="237" spans="1:14">
      <c r="A237">
        <v>14593</v>
      </c>
      <c r="B237">
        <v>20160831</v>
      </c>
      <c r="C237">
        <v>3</v>
      </c>
      <c r="D237" t="s">
        <v>38</v>
      </c>
      <c r="E237" t="s">
        <v>39</v>
      </c>
      <c r="F237">
        <v>3783310</v>
      </c>
      <c r="G237">
        <v>0.56999999999999995</v>
      </c>
      <c r="H237">
        <v>0</v>
      </c>
      <c r="I237">
        <v>106.1</v>
      </c>
      <c r="J237">
        <v>6322814</v>
      </c>
      <c r="K237">
        <v>2.3605999999999999E-2</v>
      </c>
      <c r="L237">
        <v>2.7880000000000001E-3</v>
      </c>
      <c r="M237">
        <v>1.3065999999999999E-2</v>
      </c>
      <c r="N237">
        <v>-1.219E-3</v>
      </c>
    </row>
    <row r="238" spans="1:14">
      <c r="A238">
        <v>14593</v>
      </c>
      <c r="B238">
        <v>20160930</v>
      </c>
      <c r="C238">
        <v>3</v>
      </c>
      <c r="D238" t="s">
        <v>38</v>
      </c>
      <c r="E238" t="s">
        <v>39</v>
      </c>
      <c r="F238">
        <v>3783310</v>
      </c>
      <c r="I238">
        <v>113.05</v>
      </c>
      <c r="J238">
        <v>9701084</v>
      </c>
      <c r="K238">
        <v>6.5504000000000007E-2</v>
      </c>
      <c r="L238">
        <v>3.016E-3</v>
      </c>
      <c r="M238">
        <v>1.537E-2</v>
      </c>
      <c r="N238">
        <v>-1.2340000000000001E-3</v>
      </c>
    </row>
    <row r="239" spans="1:14">
      <c r="A239">
        <v>14593</v>
      </c>
      <c r="B239">
        <v>20161031</v>
      </c>
      <c r="C239">
        <v>3</v>
      </c>
      <c r="D239" t="s">
        <v>38</v>
      </c>
      <c r="E239" t="s">
        <v>39</v>
      </c>
      <c r="F239">
        <v>3783310</v>
      </c>
      <c r="I239">
        <v>113.54</v>
      </c>
      <c r="J239">
        <v>6880542</v>
      </c>
      <c r="K239">
        <v>4.3340000000000002E-3</v>
      </c>
      <c r="L239">
        <v>-2.1589000000000001E-2</v>
      </c>
      <c r="M239">
        <v>-3.9934999999999998E-2</v>
      </c>
      <c r="N239">
        <v>-1.9425999999999999E-2</v>
      </c>
    </row>
    <row r="240" spans="1:14">
      <c r="A240">
        <v>14593</v>
      </c>
      <c r="B240">
        <v>20161130</v>
      </c>
      <c r="C240">
        <v>3</v>
      </c>
      <c r="D240" t="s">
        <v>38</v>
      </c>
      <c r="E240" t="s">
        <v>39</v>
      </c>
      <c r="F240">
        <v>3783310</v>
      </c>
      <c r="G240">
        <v>0.56999999999999995</v>
      </c>
      <c r="H240">
        <v>0</v>
      </c>
      <c r="I240">
        <v>110.52</v>
      </c>
      <c r="J240">
        <v>7252313</v>
      </c>
      <c r="K240">
        <v>-2.1578E-2</v>
      </c>
      <c r="L240">
        <v>4.0416000000000001E-2</v>
      </c>
      <c r="M240">
        <v>5.0502999999999999E-2</v>
      </c>
      <c r="N240">
        <v>3.4174000000000003E-2</v>
      </c>
    </row>
    <row r="241" spans="1:14">
      <c r="A241">
        <v>14593</v>
      </c>
      <c r="B241">
        <v>20161230</v>
      </c>
      <c r="C241">
        <v>3</v>
      </c>
      <c r="D241" t="s">
        <v>38</v>
      </c>
      <c r="E241" t="s">
        <v>39</v>
      </c>
      <c r="F241">
        <v>3783310</v>
      </c>
      <c r="I241">
        <v>115.82</v>
      </c>
      <c r="J241">
        <v>6107580</v>
      </c>
      <c r="K241">
        <v>4.7954999999999998E-2</v>
      </c>
      <c r="L241">
        <v>1.8779000000000001E-2</v>
      </c>
      <c r="M241">
        <v>1.5913E-2</v>
      </c>
      <c r="N241">
        <v>1.8200999999999998E-2</v>
      </c>
    </row>
    <row r="242" spans="1:14">
      <c r="A242">
        <v>14702</v>
      </c>
      <c r="B242">
        <v>20070131</v>
      </c>
      <c r="C242">
        <v>3</v>
      </c>
      <c r="D242" t="s">
        <v>40</v>
      </c>
      <c r="E242" t="s">
        <v>41</v>
      </c>
      <c r="F242">
        <v>3822210</v>
      </c>
      <c r="I242">
        <v>17.73</v>
      </c>
      <c r="J242">
        <v>6651943</v>
      </c>
      <c r="K242">
        <v>-3.9024000000000003E-2</v>
      </c>
      <c r="L242">
        <v>1.9404000000000001E-2</v>
      </c>
      <c r="M242">
        <v>2.2283000000000001E-2</v>
      </c>
      <c r="N242">
        <v>1.4059E-2</v>
      </c>
    </row>
    <row r="243" spans="1:14">
      <c r="A243">
        <v>14702</v>
      </c>
      <c r="B243">
        <v>20070228</v>
      </c>
      <c r="C243">
        <v>3</v>
      </c>
      <c r="D243" t="s">
        <v>40</v>
      </c>
      <c r="E243" t="s">
        <v>41</v>
      </c>
      <c r="F243">
        <v>3822210</v>
      </c>
      <c r="G243">
        <v>0.05</v>
      </c>
      <c r="H243">
        <v>0</v>
      </c>
      <c r="I243">
        <v>18.57</v>
      </c>
      <c r="J243">
        <v>5212606</v>
      </c>
      <c r="K243">
        <v>5.0196999999999999E-2</v>
      </c>
      <c r="L243">
        <v>-1.3993999999999999E-2</v>
      </c>
      <c r="M243">
        <v>2.111E-3</v>
      </c>
      <c r="N243">
        <v>-2.1846000000000001E-2</v>
      </c>
    </row>
    <row r="244" spans="1:14">
      <c r="A244">
        <v>14702</v>
      </c>
      <c r="B244">
        <v>20070330</v>
      </c>
      <c r="C244">
        <v>3</v>
      </c>
      <c r="D244" t="s">
        <v>40</v>
      </c>
      <c r="E244" t="s">
        <v>41</v>
      </c>
      <c r="F244">
        <v>3822210</v>
      </c>
      <c r="I244">
        <v>18.32</v>
      </c>
      <c r="J244">
        <v>4799962</v>
      </c>
      <c r="K244">
        <v>-1.3462999999999999E-2</v>
      </c>
      <c r="L244">
        <v>1.2945999999999999E-2</v>
      </c>
      <c r="M244">
        <v>6.5449999999999996E-3</v>
      </c>
      <c r="N244">
        <v>9.9799999999999993E-3</v>
      </c>
    </row>
    <row r="245" spans="1:14">
      <c r="A245">
        <v>14702</v>
      </c>
      <c r="B245">
        <v>20070430</v>
      </c>
      <c r="C245">
        <v>3</v>
      </c>
      <c r="D245" t="s">
        <v>40</v>
      </c>
      <c r="E245" t="s">
        <v>41</v>
      </c>
      <c r="F245">
        <v>3822210</v>
      </c>
      <c r="I245">
        <v>19.22</v>
      </c>
      <c r="J245">
        <v>5165957</v>
      </c>
      <c r="K245">
        <v>4.9126999999999997E-2</v>
      </c>
      <c r="L245">
        <v>3.9821000000000002E-2</v>
      </c>
      <c r="M245">
        <v>2.7043999999999999E-2</v>
      </c>
      <c r="N245">
        <v>4.3291000000000003E-2</v>
      </c>
    </row>
    <row r="246" spans="1:14">
      <c r="A246">
        <v>14702</v>
      </c>
      <c r="B246">
        <v>20070531</v>
      </c>
      <c r="C246">
        <v>3</v>
      </c>
      <c r="D246" t="s">
        <v>40</v>
      </c>
      <c r="E246" t="s">
        <v>41</v>
      </c>
      <c r="F246">
        <v>3822210</v>
      </c>
      <c r="G246">
        <v>0.06</v>
      </c>
      <c r="H246">
        <v>0</v>
      </c>
      <c r="I246">
        <v>19.100000000000001</v>
      </c>
      <c r="J246">
        <v>6586742</v>
      </c>
      <c r="K246">
        <v>-3.1220000000000002E-3</v>
      </c>
      <c r="L246">
        <v>3.8932000000000001E-2</v>
      </c>
      <c r="M246">
        <v>2.3123000000000001E-2</v>
      </c>
      <c r="N246">
        <v>3.2549000000000002E-2</v>
      </c>
    </row>
    <row r="247" spans="1:14">
      <c r="A247">
        <v>14702</v>
      </c>
      <c r="B247">
        <v>20070629</v>
      </c>
      <c r="C247">
        <v>3</v>
      </c>
      <c r="D247" t="s">
        <v>40</v>
      </c>
      <c r="E247" t="s">
        <v>41</v>
      </c>
      <c r="F247">
        <v>3822210</v>
      </c>
      <c r="I247">
        <v>19.87</v>
      </c>
      <c r="J247">
        <v>5281069</v>
      </c>
      <c r="K247">
        <v>4.0314000000000003E-2</v>
      </c>
      <c r="L247">
        <v>-1.4754E-2</v>
      </c>
      <c r="M247">
        <v>-7.9059999999999998E-3</v>
      </c>
      <c r="N247">
        <v>-1.7815999999999999E-2</v>
      </c>
    </row>
    <row r="248" spans="1:14">
      <c r="A248">
        <v>14702</v>
      </c>
      <c r="B248">
        <v>20070731</v>
      </c>
      <c r="C248">
        <v>3</v>
      </c>
      <c r="D248" t="s">
        <v>40</v>
      </c>
      <c r="E248" t="s">
        <v>41</v>
      </c>
      <c r="F248">
        <v>3822210</v>
      </c>
      <c r="I248">
        <v>22.04</v>
      </c>
      <c r="J248">
        <v>5774493</v>
      </c>
      <c r="K248">
        <v>0.10921</v>
      </c>
      <c r="L248">
        <v>-3.1758000000000002E-2</v>
      </c>
      <c r="M248">
        <v>-4.3536999999999999E-2</v>
      </c>
      <c r="N248">
        <v>-3.1981999999999997E-2</v>
      </c>
    </row>
    <row r="249" spans="1:14">
      <c r="A249">
        <v>14702</v>
      </c>
      <c r="B249">
        <v>20070831</v>
      </c>
      <c r="C249">
        <v>3</v>
      </c>
      <c r="D249" t="s">
        <v>40</v>
      </c>
      <c r="E249" t="s">
        <v>41</v>
      </c>
      <c r="F249">
        <v>3822210</v>
      </c>
      <c r="G249">
        <v>0.06</v>
      </c>
      <c r="H249">
        <v>0</v>
      </c>
      <c r="I249">
        <v>21.36</v>
      </c>
      <c r="J249">
        <v>6289638</v>
      </c>
      <c r="K249">
        <v>-2.8131E-2</v>
      </c>
      <c r="L249">
        <v>1.1631000000000001E-2</v>
      </c>
      <c r="M249">
        <v>-1.1736999999999999E-2</v>
      </c>
      <c r="N249">
        <v>1.2864E-2</v>
      </c>
    </row>
    <row r="250" spans="1:14">
      <c r="A250">
        <v>14702</v>
      </c>
      <c r="B250">
        <v>20070928</v>
      </c>
      <c r="C250">
        <v>3</v>
      </c>
      <c r="D250" t="s">
        <v>40</v>
      </c>
      <c r="E250" t="s">
        <v>41</v>
      </c>
      <c r="F250">
        <v>3822210</v>
      </c>
      <c r="I250">
        <v>20.7</v>
      </c>
      <c r="J250">
        <v>3196958</v>
      </c>
      <c r="K250">
        <v>-3.0898999999999999E-2</v>
      </c>
      <c r="L250">
        <v>4.0849000000000003E-2</v>
      </c>
      <c r="M250">
        <v>2.5364000000000001E-2</v>
      </c>
      <c r="N250">
        <v>3.5793999999999999E-2</v>
      </c>
    </row>
    <row r="251" spans="1:14">
      <c r="A251">
        <v>14702</v>
      </c>
      <c r="B251">
        <v>20071031</v>
      </c>
      <c r="C251">
        <v>3</v>
      </c>
      <c r="D251" t="s">
        <v>40</v>
      </c>
      <c r="E251" t="s">
        <v>41</v>
      </c>
      <c r="F251">
        <v>3822210</v>
      </c>
      <c r="I251">
        <v>19.420000000000002</v>
      </c>
      <c r="J251">
        <v>4988006</v>
      </c>
      <c r="K251">
        <v>-6.1836000000000002E-2</v>
      </c>
      <c r="L251">
        <v>2.5832999999999998E-2</v>
      </c>
      <c r="M251">
        <v>1.7406000000000001E-2</v>
      </c>
      <c r="N251">
        <v>1.4822E-2</v>
      </c>
    </row>
    <row r="252" spans="1:14">
      <c r="A252">
        <v>14702</v>
      </c>
      <c r="B252">
        <v>20071130</v>
      </c>
      <c r="C252">
        <v>3</v>
      </c>
      <c r="D252" t="s">
        <v>40</v>
      </c>
      <c r="E252" t="s">
        <v>41</v>
      </c>
      <c r="F252">
        <v>3822210</v>
      </c>
      <c r="G252">
        <v>0.06</v>
      </c>
      <c r="H252">
        <v>0</v>
      </c>
      <c r="I252">
        <v>18.829999999999998</v>
      </c>
      <c r="J252">
        <v>4979092</v>
      </c>
      <c r="K252">
        <v>-2.7290999999999999E-2</v>
      </c>
      <c r="L252">
        <v>-4.9327000000000003E-2</v>
      </c>
      <c r="M252">
        <v>-7.6617000000000005E-2</v>
      </c>
      <c r="N252">
        <v>-4.4042999999999999E-2</v>
      </c>
    </row>
    <row r="253" spans="1:14">
      <c r="A253">
        <v>14702</v>
      </c>
      <c r="B253">
        <v>20071231</v>
      </c>
      <c r="C253">
        <v>3</v>
      </c>
      <c r="D253" t="s">
        <v>40</v>
      </c>
      <c r="E253" t="s">
        <v>41</v>
      </c>
      <c r="F253">
        <v>3822210</v>
      </c>
      <c r="I253">
        <v>17.760000000000002</v>
      </c>
      <c r="J253">
        <v>3226218</v>
      </c>
      <c r="K253">
        <v>-5.6824E-2</v>
      </c>
      <c r="L253">
        <v>-4.4279999999999996E-3</v>
      </c>
      <c r="M253">
        <v>-1.0989000000000001E-2</v>
      </c>
      <c r="N253">
        <v>-8.6280000000000003E-3</v>
      </c>
    </row>
    <row r="254" spans="1:14">
      <c r="A254">
        <v>14702</v>
      </c>
      <c r="B254">
        <v>20080131</v>
      </c>
      <c r="C254">
        <v>3</v>
      </c>
      <c r="D254" t="s">
        <v>40</v>
      </c>
      <c r="E254" t="s">
        <v>41</v>
      </c>
      <c r="F254">
        <v>3822210</v>
      </c>
      <c r="I254">
        <v>17.920000000000002</v>
      </c>
      <c r="J254">
        <v>5970645</v>
      </c>
      <c r="K254">
        <v>9.0089999999999996E-3</v>
      </c>
      <c r="L254">
        <v>-6.2147000000000001E-2</v>
      </c>
      <c r="M254">
        <v>-4.5066000000000002E-2</v>
      </c>
      <c r="N254">
        <v>-6.1163000000000002E-2</v>
      </c>
    </row>
    <row r="255" spans="1:14">
      <c r="A255">
        <v>14702</v>
      </c>
      <c r="B255">
        <v>20080229</v>
      </c>
      <c r="C255">
        <v>3</v>
      </c>
      <c r="D255" t="s">
        <v>40</v>
      </c>
      <c r="E255" t="s">
        <v>41</v>
      </c>
      <c r="F255">
        <v>3822210</v>
      </c>
      <c r="G255">
        <v>0.06</v>
      </c>
      <c r="H255">
        <v>0</v>
      </c>
      <c r="I255">
        <v>19.170000000000002</v>
      </c>
      <c r="J255">
        <v>5425112</v>
      </c>
      <c r="K255">
        <v>7.3103000000000001E-2</v>
      </c>
      <c r="L255">
        <v>-2.1663999999999999E-2</v>
      </c>
      <c r="M255">
        <v>-2.1401E-2</v>
      </c>
      <c r="N255">
        <v>-3.4761E-2</v>
      </c>
    </row>
    <row r="256" spans="1:14">
      <c r="A256">
        <v>14702</v>
      </c>
      <c r="B256">
        <v>20080331</v>
      </c>
      <c r="C256">
        <v>3</v>
      </c>
      <c r="D256" t="s">
        <v>40</v>
      </c>
      <c r="E256" t="s">
        <v>41</v>
      </c>
      <c r="F256">
        <v>3822210</v>
      </c>
      <c r="I256">
        <v>19.510000000000002</v>
      </c>
      <c r="J256">
        <v>6194822</v>
      </c>
      <c r="K256">
        <v>1.7735999999999998E-2</v>
      </c>
      <c r="L256">
        <v>-1.042E-2</v>
      </c>
      <c r="M256">
        <v>-2.5309000000000002E-2</v>
      </c>
      <c r="N256">
        <v>-5.96E-3</v>
      </c>
    </row>
    <row r="257" spans="1:14">
      <c r="A257">
        <v>14702</v>
      </c>
      <c r="B257">
        <v>20080430</v>
      </c>
      <c r="C257">
        <v>3</v>
      </c>
      <c r="D257" t="s">
        <v>40</v>
      </c>
      <c r="E257" t="s">
        <v>41</v>
      </c>
      <c r="F257">
        <v>3822210</v>
      </c>
      <c r="I257">
        <v>18.66</v>
      </c>
      <c r="J257">
        <v>5169925</v>
      </c>
      <c r="K257">
        <v>-4.3567000000000002E-2</v>
      </c>
      <c r="L257">
        <v>5.1105999999999999E-2</v>
      </c>
      <c r="M257">
        <v>3.1906999999999998E-2</v>
      </c>
      <c r="N257">
        <v>4.7546999999999999E-2</v>
      </c>
    </row>
    <row r="258" spans="1:14">
      <c r="A258">
        <v>14702</v>
      </c>
      <c r="B258">
        <v>20080530</v>
      </c>
      <c r="C258">
        <v>3</v>
      </c>
      <c r="D258" t="s">
        <v>40</v>
      </c>
      <c r="E258" t="s">
        <v>41</v>
      </c>
      <c r="F258">
        <v>3822210</v>
      </c>
      <c r="G258">
        <v>0.06</v>
      </c>
      <c r="H258">
        <v>0</v>
      </c>
      <c r="I258">
        <v>19.809999999999999</v>
      </c>
      <c r="J258">
        <v>4327053</v>
      </c>
      <c r="K258">
        <v>6.4845E-2</v>
      </c>
      <c r="L258">
        <v>2.3841000000000001E-2</v>
      </c>
      <c r="M258">
        <v>3.1787000000000003E-2</v>
      </c>
      <c r="N258">
        <v>1.0673999999999999E-2</v>
      </c>
    </row>
    <row r="259" spans="1:14">
      <c r="A259">
        <v>14702</v>
      </c>
      <c r="B259">
        <v>20080630</v>
      </c>
      <c r="C259">
        <v>3</v>
      </c>
      <c r="D259" t="s">
        <v>40</v>
      </c>
      <c r="E259" t="s">
        <v>41</v>
      </c>
      <c r="F259">
        <v>3822210</v>
      </c>
      <c r="I259">
        <v>19.09</v>
      </c>
      <c r="J259">
        <v>5464104</v>
      </c>
      <c r="K259">
        <v>-3.6345000000000002E-2</v>
      </c>
      <c r="L259">
        <v>-7.8433000000000003E-2</v>
      </c>
      <c r="M259">
        <v>-8.6624999999999994E-2</v>
      </c>
      <c r="N259">
        <v>-8.5961999999999997E-2</v>
      </c>
    </row>
    <row r="260" spans="1:14">
      <c r="A260">
        <v>14702</v>
      </c>
      <c r="B260">
        <v>20080731</v>
      </c>
      <c r="C260">
        <v>3</v>
      </c>
      <c r="D260" t="s">
        <v>40</v>
      </c>
      <c r="E260" t="s">
        <v>41</v>
      </c>
      <c r="F260">
        <v>3822210</v>
      </c>
      <c r="I260">
        <v>17.32</v>
      </c>
      <c r="J260">
        <v>5500127</v>
      </c>
      <c r="K260">
        <v>-9.2718999999999996E-2</v>
      </c>
      <c r="L260">
        <v>-1.3328E-2</v>
      </c>
      <c r="M260">
        <v>-1.2949999999999999E-3</v>
      </c>
      <c r="N260">
        <v>-9.8589999999999997E-3</v>
      </c>
    </row>
    <row r="261" spans="1:14">
      <c r="A261">
        <v>14702</v>
      </c>
      <c r="B261">
        <v>20080829</v>
      </c>
      <c r="C261">
        <v>3</v>
      </c>
      <c r="D261" t="s">
        <v>40</v>
      </c>
      <c r="E261" t="s">
        <v>41</v>
      </c>
      <c r="F261">
        <v>3822210</v>
      </c>
      <c r="G261">
        <v>0.06</v>
      </c>
      <c r="H261">
        <v>0</v>
      </c>
      <c r="I261">
        <v>17.920000000000002</v>
      </c>
      <c r="J261">
        <v>3796106</v>
      </c>
      <c r="K261">
        <v>3.8106000000000001E-2</v>
      </c>
      <c r="L261">
        <v>1.0562999999999999E-2</v>
      </c>
      <c r="M261">
        <v>1.3023E-2</v>
      </c>
      <c r="N261">
        <v>1.2191E-2</v>
      </c>
    </row>
    <row r="262" spans="1:14">
      <c r="A262">
        <v>14702</v>
      </c>
      <c r="B262">
        <v>20080930</v>
      </c>
      <c r="C262">
        <v>3</v>
      </c>
      <c r="D262" t="s">
        <v>40</v>
      </c>
      <c r="E262" t="s">
        <v>41</v>
      </c>
      <c r="F262">
        <v>3822210</v>
      </c>
      <c r="I262">
        <v>15.13</v>
      </c>
      <c r="J262">
        <v>5479727</v>
      </c>
      <c r="K262">
        <v>-0.155692</v>
      </c>
      <c r="L262">
        <v>-9.8006999999999997E-2</v>
      </c>
      <c r="M262">
        <v>-0.120091</v>
      </c>
      <c r="N262">
        <v>-9.0790999999999997E-2</v>
      </c>
    </row>
    <row r="263" spans="1:14">
      <c r="A263">
        <v>14702</v>
      </c>
      <c r="B263">
        <v>20081031</v>
      </c>
      <c r="C263">
        <v>3</v>
      </c>
      <c r="D263" t="s">
        <v>40</v>
      </c>
      <c r="E263" t="s">
        <v>41</v>
      </c>
      <c r="F263">
        <v>3822210</v>
      </c>
      <c r="I263">
        <v>12.91</v>
      </c>
      <c r="J263">
        <v>7010307</v>
      </c>
      <c r="K263">
        <v>-0.146728</v>
      </c>
      <c r="L263">
        <v>-0.18462100000000001</v>
      </c>
      <c r="M263">
        <v>-0.20522199999999999</v>
      </c>
      <c r="N263">
        <v>-0.16942499999999999</v>
      </c>
    </row>
    <row r="264" spans="1:14">
      <c r="A264">
        <v>14702</v>
      </c>
      <c r="B264">
        <v>20081128</v>
      </c>
      <c r="C264">
        <v>3</v>
      </c>
      <c r="D264" t="s">
        <v>40</v>
      </c>
      <c r="E264" t="s">
        <v>41</v>
      </c>
      <c r="F264">
        <v>3822210</v>
      </c>
      <c r="G264">
        <v>0.06</v>
      </c>
      <c r="H264">
        <v>0</v>
      </c>
      <c r="I264">
        <v>9.58</v>
      </c>
      <c r="J264">
        <v>4353962</v>
      </c>
      <c r="K264">
        <v>-0.25329200000000002</v>
      </c>
      <c r="L264">
        <v>-8.4614999999999996E-2</v>
      </c>
      <c r="M264">
        <v>-0.13031999999999999</v>
      </c>
      <c r="N264">
        <v>-7.4848999999999999E-2</v>
      </c>
    </row>
    <row r="265" spans="1:14">
      <c r="A265">
        <v>14702</v>
      </c>
      <c r="B265">
        <v>20081231</v>
      </c>
      <c r="C265">
        <v>3</v>
      </c>
      <c r="D265" t="s">
        <v>40</v>
      </c>
      <c r="E265" t="s">
        <v>41</v>
      </c>
      <c r="F265">
        <v>3822210</v>
      </c>
      <c r="I265">
        <v>10.130000000000001</v>
      </c>
      <c r="J265">
        <v>3712699</v>
      </c>
      <c r="K265">
        <v>5.7410999999999997E-2</v>
      </c>
      <c r="L265">
        <v>2.2148000000000001E-2</v>
      </c>
      <c r="M265">
        <v>4.2175999999999998E-2</v>
      </c>
      <c r="N265">
        <v>7.8220000000000008E-3</v>
      </c>
    </row>
    <row r="266" spans="1:14">
      <c r="A266">
        <v>14702</v>
      </c>
      <c r="B266">
        <v>20090130</v>
      </c>
      <c r="C266">
        <v>3</v>
      </c>
      <c r="D266" t="s">
        <v>40</v>
      </c>
      <c r="E266" t="s">
        <v>41</v>
      </c>
      <c r="F266">
        <v>3822210</v>
      </c>
      <c r="I266">
        <v>9.3699999999999992</v>
      </c>
      <c r="J266">
        <v>3989925</v>
      </c>
      <c r="K266">
        <v>-7.5024999999999994E-2</v>
      </c>
      <c r="L266">
        <v>-7.7324000000000004E-2</v>
      </c>
      <c r="M266">
        <v>-2.4042000000000001E-2</v>
      </c>
      <c r="N266">
        <v>-8.5656999999999997E-2</v>
      </c>
    </row>
    <row r="267" spans="1:14">
      <c r="A267">
        <v>14702</v>
      </c>
      <c r="B267">
        <v>20090227</v>
      </c>
      <c r="C267">
        <v>3</v>
      </c>
      <c r="D267" t="s">
        <v>40</v>
      </c>
      <c r="E267" t="s">
        <v>41</v>
      </c>
      <c r="F267">
        <v>3822210</v>
      </c>
      <c r="G267">
        <v>0.06</v>
      </c>
      <c r="H267">
        <v>0</v>
      </c>
      <c r="I267">
        <v>9.2100000000000009</v>
      </c>
      <c r="J267">
        <v>5718973</v>
      </c>
      <c r="K267">
        <v>-1.0671999999999999E-2</v>
      </c>
      <c r="L267">
        <v>-0.100212</v>
      </c>
      <c r="M267">
        <v>-0.107667</v>
      </c>
      <c r="N267">
        <v>-0.109931</v>
      </c>
    </row>
    <row r="268" spans="1:14">
      <c r="A268">
        <v>14702</v>
      </c>
      <c r="B268">
        <v>20090331</v>
      </c>
      <c r="C268">
        <v>3</v>
      </c>
      <c r="D268" t="s">
        <v>40</v>
      </c>
      <c r="E268" t="s">
        <v>41</v>
      </c>
      <c r="F268">
        <v>3822210</v>
      </c>
      <c r="I268">
        <v>10.75</v>
      </c>
      <c r="J268">
        <v>5521595</v>
      </c>
      <c r="K268">
        <v>0.16721</v>
      </c>
      <c r="L268">
        <v>8.6690000000000003E-2</v>
      </c>
      <c r="M268">
        <v>0.107474</v>
      </c>
      <c r="N268">
        <v>8.5404999999999995E-2</v>
      </c>
    </row>
    <row r="269" spans="1:14">
      <c r="A269">
        <v>14702</v>
      </c>
      <c r="B269">
        <v>20090430</v>
      </c>
      <c r="C269">
        <v>3</v>
      </c>
      <c r="D269" t="s">
        <v>40</v>
      </c>
      <c r="E269" t="s">
        <v>41</v>
      </c>
      <c r="F269">
        <v>3822210</v>
      </c>
      <c r="I269">
        <v>12.21</v>
      </c>
      <c r="J269">
        <v>4051044</v>
      </c>
      <c r="K269">
        <v>0.13581399999999999</v>
      </c>
      <c r="L269">
        <v>0.109359</v>
      </c>
      <c r="M269">
        <v>0.19276199999999999</v>
      </c>
      <c r="N269">
        <v>9.3924999999999995E-2</v>
      </c>
    </row>
    <row r="270" spans="1:14">
      <c r="A270">
        <v>14702</v>
      </c>
      <c r="B270">
        <v>20090529</v>
      </c>
      <c r="C270">
        <v>3</v>
      </c>
      <c r="D270" t="s">
        <v>40</v>
      </c>
      <c r="E270" t="s">
        <v>41</v>
      </c>
      <c r="F270">
        <v>3822210</v>
      </c>
      <c r="G270">
        <v>0.06</v>
      </c>
      <c r="H270">
        <v>0</v>
      </c>
      <c r="I270">
        <v>11.26</v>
      </c>
      <c r="J270">
        <v>4209922</v>
      </c>
      <c r="K270">
        <v>-7.2890999999999997E-2</v>
      </c>
      <c r="L270">
        <v>6.7788000000000001E-2</v>
      </c>
      <c r="M270">
        <v>0.10233</v>
      </c>
      <c r="N270">
        <v>5.3081000000000003E-2</v>
      </c>
    </row>
    <row r="271" spans="1:14">
      <c r="A271">
        <v>14702</v>
      </c>
      <c r="B271">
        <v>20090630</v>
      </c>
      <c r="C271">
        <v>3</v>
      </c>
      <c r="D271" t="s">
        <v>40</v>
      </c>
      <c r="E271" t="s">
        <v>41</v>
      </c>
      <c r="F271">
        <v>3822210</v>
      </c>
      <c r="I271">
        <v>11.01</v>
      </c>
      <c r="J271">
        <v>4402224</v>
      </c>
      <c r="K271">
        <v>-2.2202E-2</v>
      </c>
      <c r="L271">
        <v>-3.0980000000000001E-3</v>
      </c>
      <c r="M271">
        <v>2.3921000000000001E-2</v>
      </c>
      <c r="N271">
        <v>1.9599999999999999E-4</v>
      </c>
    </row>
    <row r="272" spans="1:14">
      <c r="A272">
        <v>14702</v>
      </c>
      <c r="B272">
        <v>20090731</v>
      </c>
      <c r="C272">
        <v>3</v>
      </c>
      <c r="D272" t="s">
        <v>40</v>
      </c>
      <c r="E272" t="s">
        <v>41</v>
      </c>
      <c r="F272">
        <v>3822210</v>
      </c>
      <c r="I272">
        <v>13.8</v>
      </c>
      <c r="J272">
        <v>5053834</v>
      </c>
      <c r="K272">
        <v>0.25340600000000002</v>
      </c>
      <c r="L272">
        <v>8.1719E-2</v>
      </c>
      <c r="M272">
        <v>8.5217000000000001E-2</v>
      </c>
      <c r="N272">
        <v>7.4142E-2</v>
      </c>
    </row>
    <row r="273" spans="1:14">
      <c r="A273">
        <v>14702</v>
      </c>
      <c r="B273">
        <v>20090831</v>
      </c>
      <c r="C273">
        <v>3</v>
      </c>
      <c r="D273" t="s">
        <v>40</v>
      </c>
      <c r="E273" t="s">
        <v>41</v>
      </c>
      <c r="F273">
        <v>3822210</v>
      </c>
      <c r="G273">
        <v>0.06</v>
      </c>
      <c r="H273">
        <v>0</v>
      </c>
      <c r="I273">
        <v>13.18</v>
      </c>
      <c r="J273">
        <v>4178893</v>
      </c>
      <c r="K273">
        <v>-4.0579999999999998E-2</v>
      </c>
      <c r="L273">
        <v>3.1459000000000001E-2</v>
      </c>
      <c r="M273">
        <v>5.6863999999999998E-2</v>
      </c>
      <c r="N273">
        <v>3.356E-2</v>
      </c>
    </row>
    <row r="274" spans="1:14">
      <c r="A274">
        <v>14702</v>
      </c>
      <c r="B274">
        <v>20090930</v>
      </c>
      <c r="C274">
        <v>3</v>
      </c>
      <c r="D274" t="s">
        <v>40</v>
      </c>
      <c r="E274" t="s">
        <v>41</v>
      </c>
      <c r="F274">
        <v>3822210</v>
      </c>
      <c r="I274">
        <v>13.38</v>
      </c>
      <c r="J274">
        <v>4861605</v>
      </c>
      <c r="K274">
        <v>1.5174E-2</v>
      </c>
      <c r="L274">
        <v>4.5221999999999998E-2</v>
      </c>
      <c r="M274">
        <v>7.1254999999999999E-2</v>
      </c>
      <c r="N274">
        <v>3.5722999999999998E-2</v>
      </c>
    </row>
    <row r="275" spans="1:14">
      <c r="A275">
        <v>14702</v>
      </c>
      <c r="B275">
        <v>20091030</v>
      </c>
      <c r="C275">
        <v>3</v>
      </c>
      <c r="D275" t="s">
        <v>40</v>
      </c>
      <c r="E275" t="s">
        <v>41</v>
      </c>
      <c r="F275">
        <v>3822210</v>
      </c>
      <c r="I275">
        <v>12.2</v>
      </c>
      <c r="J275">
        <v>4555934</v>
      </c>
      <c r="K275">
        <v>-8.8191000000000005E-2</v>
      </c>
      <c r="L275">
        <v>-2.7993000000000001E-2</v>
      </c>
      <c r="M275">
        <v>-5.0611999999999997E-2</v>
      </c>
      <c r="N275">
        <v>-1.9761999999999998E-2</v>
      </c>
    </row>
    <row r="276" spans="1:14">
      <c r="A276">
        <v>14702</v>
      </c>
      <c r="B276">
        <v>20091130</v>
      </c>
      <c r="C276">
        <v>3</v>
      </c>
      <c r="D276" t="s">
        <v>40</v>
      </c>
      <c r="E276" t="s">
        <v>41</v>
      </c>
      <c r="F276">
        <v>3822210</v>
      </c>
      <c r="G276">
        <v>0.06</v>
      </c>
      <c r="H276">
        <v>0</v>
      </c>
      <c r="I276">
        <v>12.31</v>
      </c>
      <c r="J276">
        <v>3907514</v>
      </c>
      <c r="K276">
        <v>1.3934E-2</v>
      </c>
      <c r="L276">
        <v>5.7098000000000003E-2</v>
      </c>
      <c r="M276">
        <v>2.8476000000000001E-2</v>
      </c>
      <c r="N276">
        <v>5.7363999999999998E-2</v>
      </c>
    </row>
    <row r="277" spans="1:14">
      <c r="A277">
        <v>14702</v>
      </c>
      <c r="B277">
        <v>20091231</v>
      </c>
      <c r="C277">
        <v>3</v>
      </c>
      <c r="D277" t="s">
        <v>40</v>
      </c>
      <c r="E277" t="s">
        <v>41</v>
      </c>
      <c r="F277">
        <v>3822210</v>
      </c>
      <c r="I277">
        <v>13.94</v>
      </c>
      <c r="J277">
        <v>3494212</v>
      </c>
      <c r="K277">
        <v>0.132413</v>
      </c>
      <c r="L277">
        <v>2.8419E-2</v>
      </c>
      <c r="M277">
        <v>5.5001000000000001E-2</v>
      </c>
      <c r="N277">
        <v>1.7770999999999999E-2</v>
      </c>
    </row>
    <row r="278" spans="1:14">
      <c r="A278">
        <v>14702</v>
      </c>
      <c r="B278">
        <v>20100129</v>
      </c>
      <c r="C278">
        <v>3</v>
      </c>
      <c r="D278" t="s">
        <v>40</v>
      </c>
      <c r="E278" t="s">
        <v>41</v>
      </c>
      <c r="F278">
        <v>3822210</v>
      </c>
      <c r="I278">
        <v>12.18</v>
      </c>
      <c r="J278">
        <v>5496675</v>
      </c>
      <c r="K278">
        <v>-0.12625500000000001</v>
      </c>
      <c r="L278">
        <v>-3.7095999999999997E-2</v>
      </c>
      <c r="M278">
        <v>-1.1388000000000001E-2</v>
      </c>
      <c r="N278">
        <v>-3.6974E-2</v>
      </c>
    </row>
    <row r="279" spans="1:14">
      <c r="A279">
        <v>14702</v>
      </c>
      <c r="B279">
        <v>20100226</v>
      </c>
      <c r="C279">
        <v>3</v>
      </c>
      <c r="D279" t="s">
        <v>40</v>
      </c>
      <c r="E279" t="s">
        <v>41</v>
      </c>
      <c r="F279">
        <v>3822210</v>
      </c>
      <c r="G279">
        <v>0.06</v>
      </c>
      <c r="H279">
        <v>0</v>
      </c>
      <c r="I279">
        <v>12.24</v>
      </c>
      <c r="J279">
        <v>5002234</v>
      </c>
      <c r="K279">
        <v>9.8519999999999996E-3</v>
      </c>
      <c r="L279">
        <v>3.4775E-2</v>
      </c>
      <c r="M279">
        <v>3.3603000000000001E-2</v>
      </c>
      <c r="N279">
        <v>2.8514000000000001E-2</v>
      </c>
    </row>
    <row r="280" spans="1:14">
      <c r="A280">
        <v>14702</v>
      </c>
      <c r="B280">
        <v>20100331</v>
      </c>
      <c r="C280">
        <v>3</v>
      </c>
      <c r="D280" t="s">
        <v>40</v>
      </c>
      <c r="E280" t="s">
        <v>41</v>
      </c>
      <c r="F280">
        <v>3822210</v>
      </c>
      <c r="I280">
        <v>13.467499999999999</v>
      </c>
      <c r="J280">
        <v>6553530</v>
      </c>
      <c r="K280">
        <v>0.100286</v>
      </c>
      <c r="L280">
        <v>6.3605999999999996E-2</v>
      </c>
      <c r="M280">
        <v>6.9273000000000001E-2</v>
      </c>
      <c r="N280">
        <v>5.8796000000000001E-2</v>
      </c>
    </row>
    <row r="281" spans="1:14">
      <c r="A281">
        <v>14702</v>
      </c>
      <c r="B281">
        <v>20100430</v>
      </c>
      <c r="C281">
        <v>3</v>
      </c>
      <c r="D281" t="s">
        <v>40</v>
      </c>
      <c r="E281" t="s">
        <v>41</v>
      </c>
      <c r="F281">
        <v>3822210</v>
      </c>
      <c r="I281">
        <v>13.78</v>
      </c>
      <c r="J281">
        <v>5438079</v>
      </c>
      <c r="K281">
        <v>2.3203999999999999E-2</v>
      </c>
      <c r="L281">
        <v>2.0042999999999998E-2</v>
      </c>
      <c r="M281">
        <v>5.7837E-2</v>
      </c>
      <c r="N281">
        <v>1.4759E-2</v>
      </c>
    </row>
    <row r="282" spans="1:14">
      <c r="A282">
        <v>14702</v>
      </c>
      <c r="B282">
        <v>20100528</v>
      </c>
      <c r="C282">
        <v>3</v>
      </c>
      <c r="D282" t="s">
        <v>40</v>
      </c>
      <c r="E282" t="s">
        <v>41</v>
      </c>
      <c r="F282">
        <v>3822210</v>
      </c>
      <c r="G282">
        <v>7.0000000000000007E-2</v>
      </c>
      <c r="H282">
        <v>0</v>
      </c>
      <c r="I282">
        <v>12.92</v>
      </c>
      <c r="J282">
        <v>5920914</v>
      </c>
      <c r="K282">
        <v>-5.7328999999999998E-2</v>
      </c>
      <c r="L282">
        <v>-7.9136999999999999E-2</v>
      </c>
      <c r="M282">
        <v>-7.6962000000000003E-2</v>
      </c>
      <c r="N282">
        <v>-8.1975999999999993E-2</v>
      </c>
    </row>
    <row r="283" spans="1:14">
      <c r="A283">
        <v>14702</v>
      </c>
      <c r="B283">
        <v>20100630</v>
      </c>
      <c r="C283">
        <v>3</v>
      </c>
      <c r="D283" t="s">
        <v>40</v>
      </c>
      <c r="E283" t="s">
        <v>41</v>
      </c>
      <c r="F283">
        <v>3822210</v>
      </c>
      <c r="I283">
        <v>12.02</v>
      </c>
      <c r="J283">
        <v>4570611</v>
      </c>
      <c r="K283">
        <v>-6.9658999999999999E-2</v>
      </c>
      <c r="L283">
        <v>-5.0716999999999998E-2</v>
      </c>
      <c r="M283">
        <v>-5.6666000000000001E-2</v>
      </c>
      <c r="N283">
        <v>-5.3881999999999999E-2</v>
      </c>
    </row>
    <row r="284" spans="1:14">
      <c r="A284">
        <v>14702</v>
      </c>
      <c r="B284">
        <v>20100730</v>
      </c>
      <c r="C284">
        <v>3</v>
      </c>
      <c r="D284" t="s">
        <v>40</v>
      </c>
      <c r="E284" t="s">
        <v>41</v>
      </c>
      <c r="F284">
        <v>3822210</v>
      </c>
      <c r="I284">
        <v>11.8</v>
      </c>
      <c r="J284">
        <v>4680173</v>
      </c>
      <c r="K284">
        <v>-1.8303E-2</v>
      </c>
      <c r="L284">
        <v>7.0292999999999994E-2</v>
      </c>
      <c r="M284">
        <v>5.9957999999999997E-2</v>
      </c>
      <c r="N284">
        <v>6.8778000000000006E-2</v>
      </c>
    </row>
    <row r="285" spans="1:14">
      <c r="A285">
        <v>14702</v>
      </c>
      <c r="B285">
        <v>20100831</v>
      </c>
      <c r="C285">
        <v>3</v>
      </c>
      <c r="D285" t="s">
        <v>40</v>
      </c>
      <c r="E285" t="s">
        <v>41</v>
      </c>
      <c r="F285">
        <v>3822210</v>
      </c>
      <c r="G285">
        <v>7.0000000000000007E-2</v>
      </c>
      <c r="H285">
        <v>0</v>
      </c>
      <c r="I285">
        <v>10.37</v>
      </c>
      <c r="J285">
        <v>4793256</v>
      </c>
      <c r="K285">
        <v>-0.115254</v>
      </c>
      <c r="L285">
        <v>-4.2812999999999997E-2</v>
      </c>
      <c r="M285">
        <v>-4.7592000000000002E-2</v>
      </c>
      <c r="N285">
        <v>-4.7448999999999998E-2</v>
      </c>
    </row>
    <row r="286" spans="1:14">
      <c r="A286">
        <v>14702</v>
      </c>
      <c r="B286">
        <v>20100930</v>
      </c>
      <c r="C286">
        <v>3</v>
      </c>
      <c r="D286" t="s">
        <v>40</v>
      </c>
      <c r="E286" t="s">
        <v>41</v>
      </c>
      <c r="F286">
        <v>3822210</v>
      </c>
      <c r="I286">
        <v>11.68</v>
      </c>
      <c r="J286">
        <v>4817928</v>
      </c>
      <c r="K286">
        <v>0.12632599999999999</v>
      </c>
      <c r="L286">
        <v>9.1517000000000001E-2</v>
      </c>
      <c r="M286">
        <v>9.6374000000000001E-2</v>
      </c>
      <c r="N286">
        <v>8.7551000000000004E-2</v>
      </c>
    </row>
    <row r="287" spans="1:14">
      <c r="A287">
        <v>14702</v>
      </c>
      <c r="B287">
        <v>20101029</v>
      </c>
      <c r="C287">
        <v>3</v>
      </c>
      <c r="D287" t="s">
        <v>40</v>
      </c>
      <c r="E287" t="s">
        <v>41</v>
      </c>
      <c r="F287">
        <v>3822210</v>
      </c>
      <c r="I287">
        <v>12.35</v>
      </c>
      <c r="J287">
        <v>3549800</v>
      </c>
      <c r="K287">
        <v>5.7362999999999997E-2</v>
      </c>
      <c r="L287">
        <v>3.8531000000000003E-2</v>
      </c>
      <c r="M287">
        <v>4.0681000000000002E-2</v>
      </c>
      <c r="N287">
        <v>3.6856E-2</v>
      </c>
    </row>
    <row r="288" spans="1:14">
      <c r="A288">
        <v>14702</v>
      </c>
      <c r="B288">
        <v>20101130</v>
      </c>
      <c r="C288">
        <v>3</v>
      </c>
      <c r="D288" t="s">
        <v>40</v>
      </c>
      <c r="E288" t="s">
        <v>41</v>
      </c>
      <c r="F288">
        <v>3822210</v>
      </c>
      <c r="G288">
        <v>7.0000000000000007E-2</v>
      </c>
      <c r="H288">
        <v>0</v>
      </c>
      <c r="I288">
        <v>12.425000000000001</v>
      </c>
      <c r="J288">
        <v>3045476</v>
      </c>
      <c r="K288">
        <v>1.1741E-2</v>
      </c>
      <c r="L288">
        <v>5.1070000000000004E-3</v>
      </c>
      <c r="M288">
        <v>1.0662E-2</v>
      </c>
      <c r="N288">
        <v>-2.2899999999999999E-3</v>
      </c>
    </row>
    <row r="289" spans="1:14">
      <c r="A289">
        <v>14702</v>
      </c>
      <c r="B289">
        <v>20101231</v>
      </c>
      <c r="C289">
        <v>3</v>
      </c>
      <c r="D289" t="s">
        <v>40</v>
      </c>
      <c r="E289" t="s">
        <v>41</v>
      </c>
      <c r="F289">
        <v>3822210</v>
      </c>
      <c r="I289">
        <v>14.05</v>
      </c>
      <c r="J289">
        <v>2221395</v>
      </c>
      <c r="K289">
        <v>0.13078500000000001</v>
      </c>
      <c r="L289">
        <v>6.7150000000000001E-2</v>
      </c>
      <c r="M289">
        <v>6.8774000000000002E-2</v>
      </c>
      <c r="N289">
        <v>6.5299999999999997E-2</v>
      </c>
    </row>
    <row r="290" spans="1:14">
      <c r="A290">
        <v>14702</v>
      </c>
      <c r="B290">
        <v>20110131</v>
      </c>
      <c r="C290">
        <v>3</v>
      </c>
      <c r="D290" t="s">
        <v>40</v>
      </c>
      <c r="E290" t="s">
        <v>41</v>
      </c>
      <c r="F290">
        <v>3822210</v>
      </c>
      <c r="I290">
        <v>15.69</v>
      </c>
      <c r="J290">
        <v>3843117</v>
      </c>
      <c r="K290">
        <v>0.116726</v>
      </c>
      <c r="L290">
        <v>1.9155999999999999E-2</v>
      </c>
      <c r="M290">
        <v>1.4411999999999999E-2</v>
      </c>
      <c r="N290">
        <v>2.2645999999999999E-2</v>
      </c>
    </row>
    <row r="291" spans="1:14">
      <c r="A291">
        <v>14702</v>
      </c>
      <c r="B291">
        <v>20110228</v>
      </c>
      <c r="C291">
        <v>3</v>
      </c>
      <c r="D291" t="s">
        <v>40</v>
      </c>
      <c r="E291" t="s">
        <v>41</v>
      </c>
      <c r="F291">
        <v>3822210</v>
      </c>
      <c r="G291">
        <v>7.0000000000000007E-2</v>
      </c>
      <c r="H291">
        <v>0</v>
      </c>
      <c r="I291">
        <v>16.43</v>
      </c>
      <c r="J291">
        <v>3506488</v>
      </c>
      <c r="K291">
        <v>5.1624999999999997E-2</v>
      </c>
      <c r="L291">
        <v>3.8164999999999998E-2</v>
      </c>
      <c r="M291">
        <v>3.7035999999999999E-2</v>
      </c>
      <c r="N291">
        <v>3.1956999999999999E-2</v>
      </c>
    </row>
    <row r="292" spans="1:14">
      <c r="A292">
        <v>14702</v>
      </c>
      <c r="B292">
        <v>20110331</v>
      </c>
      <c r="C292">
        <v>3</v>
      </c>
      <c r="D292" t="s">
        <v>40</v>
      </c>
      <c r="E292" t="s">
        <v>41</v>
      </c>
      <c r="F292">
        <v>3822210</v>
      </c>
      <c r="I292">
        <v>15.62</v>
      </c>
      <c r="J292">
        <v>4296264</v>
      </c>
      <c r="K292">
        <v>-4.9299999999999997E-2</v>
      </c>
      <c r="L292">
        <v>3.3660000000000001E-3</v>
      </c>
      <c r="M292">
        <v>8.6049999999999998E-3</v>
      </c>
      <c r="N292">
        <v>-1.047E-3</v>
      </c>
    </row>
    <row r="293" spans="1:14">
      <c r="A293">
        <v>14702</v>
      </c>
      <c r="B293">
        <v>20110429</v>
      </c>
      <c r="C293">
        <v>3</v>
      </c>
      <c r="D293" t="s">
        <v>40</v>
      </c>
      <c r="E293" t="s">
        <v>41</v>
      </c>
      <c r="F293">
        <v>3822210</v>
      </c>
      <c r="I293">
        <v>15.69</v>
      </c>
      <c r="J293">
        <v>3363200</v>
      </c>
      <c r="K293">
        <v>4.4809999999999997E-3</v>
      </c>
      <c r="L293">
        <v>2.8688000000000002E-2</v>
      </c>
      <c r="M293">
        <v>1.9203000000000001E-2</v>
      </c>
      <c r="N293">
        <v>2.8494999999999999E-2</v>
      </c>
    </row>
    <row r="294" spans="1:14">
      <c r="A294">
        <v>14702</v>
      </c>
      <c r="B294">
        <v>20110531</v>
      </c>
      <c r="C294">
        <v>3</v>
      </c>
      <c r="D294" t="s">
        <v>40</v>
      </c>
      <c r="E294" t="s">
        <v>41</v>
      </c>
      <c r="F294">
        <v>3822210</v>
      </c>
      <c r="G294">
        <v>0.08</v>
      </c>
      <c r="H294">
        <v>0</v>
      </c>
      <c r="I294">
        <v>13.78</v>
      </c>
      <c r="J294">
        <v>4171466</v>
      </c>
      <c r="K294">
        <v>-0.116635</v>
      </c>
      <c r="L294">
        <v>-1.4935E-2</v>
      </c>
      <c r="M294">
        <v>-1.8549E-2</v>
      </c>
      <c r="N294">
        <v>-1.3501000000000001E-2</v>
      </c>
    </row>
    <row r="295" spans="1:14">
      <c r="A295">
        <v>14702</v>
      </c>
      <c r="B295">
        <v>20110630</v>
      </c>
      <c r="C295">
        <v>3</v>
      </c>
      <c r="D295" t="s">
        <v>40</v>
      </c>
      <c r="E295" t="s">
        <v>41</v>
      </c>
      <c r="F295">
        <v>3822210</v>
      </c>
      <c r="I295">
        <v>13.01</v>
      </c>
      <c r="J295">
        <v>3914092</v>
      </c>
      <c r="K295">
        <v>-5.5877999999999997E-2</v>
      </c>
      <c r="L295">
        <v>-1.8395000000000002E-2</v>
      </c>
      <c r="M295">
        <v>-2.4105999999999999E-2</v>
      </c>
      <c r="N295">
        <v>-1.8258E-2</v>
      </c>
    </row>
    <row r="296" spans="1:14">
      <c r="A296">
        <v>14702</v>
      </c>
      <c r="B296">
        <v>20110729</v>
      </c>
      <c r="C296">
        <v>3</v>
      </c>
      <c r="D296" t="s">
        <v>40</v>
      </c>
      <c r="E296" t="s">
        <v>41</v>
      </c>
      <c r="F296">
        <v>3822210</v>
      </c>
      <c r="I296">
        <v>12.32</v>
      </c>
      <c r="J296">
        <v>3406744</v>
      </c>
      <c r="K296">
        <v>-5.3036E-2</v>
      </c>
      <c r="L296">
        <v>-2.247E-2</v>
      </c>
      <c r="M296">
        <v>-2.1812999999999999E-2</v>
      </c>
      <c r="N296">
        <v>-2.1474E-2</v>
      </c>
    </row>
    <row r="297" spans="1:14">
      <c r="A297">
        <v>14702</v>
      </c>
      <c r="B297">
        <v>20110831</v>
      </c>
      <c r="C297">
        <v>3</v>
      </c>
      <c r="D297" t="s">
        <v>40</v>
      </c>
      <c r="E297" t="s">
        <v>41</v>
      </c>
      <c r="F297">
        <v>3822210</v>
      </c>
      <c r="G297">
        <v>0.08</v>
      </c>
      <c r="H297">
        <v>0</v>
      </c>
      <c r="I297">
        <v>11.32</v>
      </c>
      <c r="J297">
        <v>4604318</v>
      </c>
      <c r="K297">
        <v>-7.4675000000000005E-2</v>
      </c>
      <c r="L297">
        <v>-5.7472000000000002E-2</v>
      </c>
      <c r="M297">
        <v>-7.5715000000000005E-2</v>
      </c>
      <c r="N297">
        <v>-5.6791000000000001E-2</v>
      </c>
    </row>
    <row r="298" spans="1:14">
      <c r="A298">
        <v>14702</v>
      </c>
      <c r="B298">
        <v>20110930</v>
      </c>
      <c r="C298">
        <v>3</v>
      </c>
      <c r="D298" t="s">
        <v>40</v>
      </c>
      <c r="E298" t="s">
        <v>41</v>
      </c>
      <c r="F298">
        <v>3822210</v>
      </c>
      <c r="I298">
        <v>10.355</v>
      </c>
      <c r="J298">
        <v>3991142</v>
      </c>
      <c r="K298">
        <v>-8.5247000000000003E-2</v>
      </c>
      <c r="L298">
        <v>-8.4872000000000003E-2</v>
      </c>
      <c r="M298">
        <v>-0.10092</v>
      </c>
      <c r="N298">
        <v>-7.1762000000000006E-2</v>
      </c>
    </row>
    <row r="299" spans="1:14">
      <c r="A299">
        <v>14702</v>
      </c>
      <c r="B299">
        <v>20111031</v>
      </c>
      <c r="C299">
        <v>3</v>
      </c>
      <c r="D299" t="s">
        <v>40</v>
      </c>
      <c r="E299" t="s">
        <v>41</v>
      </c>
      <c r="F299">
        <v>3822210</v>
      </c>
      <c r="I299">
        <v>12.32</v>
      </c>
      <c r="J299">
        <v>3290603</v>
      </c>
      <c r="K299">
        <v>0.18976299999999999</v>
      </c>
      <c r="L299">
        <v>0.113982</v>
      </c>
      <c r="M299">
        <v>0.107697</v>
      </c>
      <c r="N299">
        <v>0.107723</v>
      </c>
    </row>
    <row r="300" spans="1:14">
      <c r="A300">
        <v>14702</v>
      </c>
      <c r="B300">
        <v>20111130</v>
      </c>
      <c r="C300">
        <v>3</v>
      </c>
      <c r="D300" t="s">
        <v>40</v>
      </c>
      <c r="E300" t="s">
        <v>41</v>
      </c>
      <c r="F300">
        <v>3822210</v>
      </c>
      <c r="G300">
        <v>0.08</v>
      </c>
      <c r="H300">
        <v>0</v>
      </c>
      <c r="I300">
        <v>10.78</v>
      </c>
      <c r="J300">
        <v>3224662</v>
      </c>
      <c r="K300">
        <v>-0.118506</v>
      </c>
      <c r="L300">
        <v>-6.2269999999999999E-3</v>
      </c>
      <c r="M300">
        <v>-2.0645E-2</v>
      </c>
      <c r="N300">
        <v>-5.0590000000000001E-3</v>
      </c>
    </row>
    <row r="301" spans="1:14">
      <c r="A301">
        <v>14702</v>
      </c>
      <c r="B301">
        <v>20111230</v>
      </c>
      <c r="C301">
        <v>3</v>
      </c>
      <c r="D301" t="s">
        <v>40</v>
      </c>
      <c r="E301" t="s">
        <v>41</v>
      </c>
      <c r="F301">
        <v>3822210</v>
      </c>
      <c r="I301">
        <v>10.71</v>
      </c>
      <c r="J301">
        <v>3273684</v>
      </c>
      <c r="K301">
        <v>-6.4929999999999996E-3</v>
      </c>
      <c r="L301">
        <v>3.7030000000000001E-3</v>
      </c>
      <c r="M301">
        <v>-3.5609999999999999E-3</v>
      </c>
      <c r="N301">
        <v>8.5330000000000007E-3</v>
      </c>
    </row>
    <row r="302" spans="1:14">
      <c r="A302">
        <v>14702</v>
      </c>
      <c r="B302">
        <v>20120131</v>
      </c>
      <c r="C302">
        <v>3</v>
      </c>
      <c r="D302" t="s">
        <v>40</v>
      </c>
      <c r="E302" t="s">
        <v>41</v>
      </c>
      <c r="F302">
        <v>3822210</v>
      </c>
      <c r="I302">
        <v>12.275</v>
      </c>
      <c r="J302">
        <v>3241617</v>
      </c>
      <c r="K302">
        <v>0.146125</v>
      </c>
      <c r="L302">
        <v>5.4077E-2</v>
      </c>
      <c r="M302">
        <v>8.5342000000000001E-2</v>
      </c>
      <c r="N302">
        <v>4.3582999999999997E-2</v>
      </c>
    </row>
    <row r="303" spans="1:14">
      <c r="A303">
        <v>14702</v>
      </c>
      <c r="B303">
        <v>20120229</v>
      </c>
      <c r="C303">
        <v>3</v>
      </c>
      <c r="D303" t="s">
        <v>40</v>
      </c>
      <c r="E303" t="s">
        <v>41</v>
      </c>
      <c r="F303">
        <v>3822210</v>
      </c>
      <c r="G303">
        <v>0.08</v>
      </c>
      <c r="H303">
        <v>0</v>
      </c>
      <c r="I303">
        <v>12.25</v>
      </c>
      <c r="J303">
        <v>3109501</v>
      </c>
      <c r="K303">
        <v>4.4809999999999997E-3</v>
      </c>
      <c r="L303">
        <v>4.1184999999999999E-2</v>
      </c>
      <c r="M303">
        <v>3.6493999999999999E-2</v>
      </c>
      <c r="N303">
        <v>4.0589E-2</v>
      </c>
    </row>
    <row r="304" spans="1:14">
      <c r="A304">
        <v>14702</v>
      </c>
      <c r="B304">
        <v>20120330</v>
      </c>
      <c r="C304">
        <v>3</v>
      </c>
      <c r="D304" t="s">
        <v>40</v>
      </c>
      <c r="E304" t="s">
        <v>41</v>
      </c>
      <c r="F304">
        <v>3822210</v>
      </c>
      <c r="I304">
        <v>12.445</v>
      </c>
      <c r="J304">
        <v>3155914</v>
      </c>
      <c r="K304">
        <v>1.5918000000000002E-2</v>
      </c>
      <c r="L304">
        <v>2.3994000000000001E-2</v>
      </c>
      <c r="M304">
        <v>1.7607999999999999E-2</v>
      </c>
      <c r="N304">
        <v>3.1331999999999999E-2</v>
      </c>
    </row>
    <row r="305" spans="1:14">
      <c r="A305">
        <v>14702</v>
      </c>
      <c r="B305">
        <v>20120430</v>
      </c>
      <c r="C305">
        <v>3</v>
      </c>
      <c r="D305" t="s">
        <v>40</v>
      </c>
      <c r="E305" t="s">
        <v>41</v>
      </c>
      <c r="F305">
        <v>3822210</v>
      </c>
      <c r="I305">
        <v>11.99</v>
      </c>
      <c r="J305">
        <v>2261867</v>
      </c>
      <c r="K305">
        <v>-3.6561000000000003E-2</v>
      </c>
      <c r="L305">
        <v>-6.8009999999999998E-3</v>
      </c>
      <c r="M305">
        <v>-9.1059999999999995E-3</v>
      </c>
      <c r="N305">
        <v>-7.4970000000000002E-3</v>
      </c>
    </row>
    <row r="306" spans="1:14">
      <c r="A306">
        <v>14702</v>
      </c>
      <c r="B306">
        <v>20120531</v>
      </c>
      <c r="C306">
        <v>3</v>
      </c>
      <c r="D306" t="s">
        <v>40</v>
      </c>
      <c r="E306" t="s">
        <v>41</v>
      </c>
      <c r="F306">
        <v>3822210</v>
      </c>
      <c r="G306">
        <v>0.09</v>
      </c>
      <c r="H306">
        <v>0</v>
      </c>
      <c r="I306">
        <v>10.33</v>
      </c>
      <c r="J306">
        <v>3125389</v>
      </c>
      <c r="K306">
        <v>-0.130942</v>
      </c>
      <c r="L306">
        <v>-6.5530000000000005E-2</v>
      </c>
      <c r="M306">
        <v>-6.8433999999999995E-2</v>
      </c>
      <c r="N306">
        <v>-6.2650999999999998E-2</v>
      </c>
    </row>
    <row r="307" spans="1:14">
      <c r="A307">
        <v>14702</v>
      </c>
      <c r="B307">
        <v>20120629</v>
      </c>
      <c r="C307">
        <v>3</v>
      </c>
      <c r="D307" t="s">
        <v>40</v>
      </c>
      <c r="E307" t="s">
        <v>41</v>
      </c>
      <c r="F307">
        <v>3822210</v>
      </c>
      <c r="I307">
        <v>11.445</v>
      </c>
      <c r="J307">
        <v>3164102</v>
      </c>
      <c r="K307">
        <v>0.10793800000000001</v>
      </c>
      <c r="L307">
        <v>3.8156000000000002E-2</v>
      </c>
      <c r="M307">
        <v>3.4188000000000003E-2</v>
      </c>
      <c r="N307">
        <v>3.9555E-2</v>
      </c>
    </row>
    <row r="308" spans="1:14">
      <c r="A308">
        <v>14702</v>
      </c>
      <c r="B308">
        <v>20120731</v>
      </c>
      <c r="C308">
        <v>3</v>
      </c>
      <c r="D308" t="s">
        <v>40</v>
      </c>
      <c r="E308" t="s">
        <v>41</v>
      </c>
      <c r="F308">
        <v>3822210</v>
      </c>
      <c r="I308">
        <v>10.89</v>
      </c>
      <c r="J308">
        <v>2397763</v>
      </c>
      <c r="K308">
        <v>-4.8493000000000001E-2</v>
      </c>
      <c r="L308">
        <v>1.0266000000000001E-2</v>
      </c>
      <c r="M308">
        <v>-3.2810000000000001E-3</v>
      </c>
      <c r="N308">
        <v>1.2598E-2</v>
      </c>
    </row>
    <row r="309" spans="1:14">
      <c r="A309">
        <v>14702</v>
      </c>
      <c r="B309">
        <v>20120831</v>
      </c>
      <c r="C309">
        <v>3</v>
      </c>
      <c r="D309" t="s">
        <v>40</v>
      </c>
      <c r="E309" t="s">
        <v>41</v>
      </c>
      <c r="F309">
        <v>3822210</v>
      </c>
      <c r="G309">
        <v>0.09</v>
      </c>
      <c r="H309">
        <v>0</v>
      </c>
      <c r="I309">
        <v>11.69</v>
      </c>
      <c r="J309">
        <v>2678224</v>
      </c>
      <c r="K309">
        <v>8.1725999999999993E-2</v>
      </c>
      <c r="L309">
        <v>2.6265E-2</v>
      </c>
      <c r="M309">
        <v>2.4819999999999998E-2</v>
      </c>
      <c r="N309">
        <v>1.9762999999999999E-2</v>
      </c>
    </row>
    <row r="310" spans="1:14">
      <c r="A310">
        <v>14702</v>
      </c>
      <c r="B310">
        <v>20120928</v>
      </c>
      <c r="C310">
        <v>3</v>
      </c>
      <c r="D310" t="s">
        <v>40</v>
      </c>
      <c r="E310" t="s">
        <v>41</v>
      </c>
      <c r="F310">
        <v>3822210</v>
      </c>
      <c r="I310">
        <v>11.164999999999999</v>
      </c>
      <c r="J310">
        <v>2637336</v>
      </c>
      <c r="K310">
        <v>-4.4909999999999999E-2</v>
      </c>
      <c r="L310">
        <v>2.6539E-2</v>
      </c>
      <c r="M310">
        <v>3.4924999999999998E-2</v>
      </c>
      <c r="N310">
        <v>2.4236000000000001E-2</v>
      </c>
    </row>
    <row r="311" spans="1:14">
      <c r="A311">
        <v>14702</v>
      </c>
      <c r="B311">
        <v>20121031</v>
      </c>
      <c r="C311">
        <v>3</v>
      </c>
      <c r="D311" t="s">
        <v>40</v>
      </c>
      <c r="E311" t="s">
        <v>41</v>
      </c>
      <c r="F311">
        <v>3822210</v>
      </c>
      <c r="I311">
        <v>10.6</v>
      </c>
      <c r="J311">
        <v>2599888</v>
      </c>
      <c r="K311">
        <v>-5.0604999999999997E-2</v>
      </c>
      <c r="L311">
        <v>-1.4101000000000001E-2</v>
      </c>
      <c r="M311">
        <v>-1.3476999999999999E-2</v>
      </c>
      <c r="N311">
        <v>-1.9789000000000001E-2</v>
      </c>
    </row>
    <row r="312" spans="1:14">
      <c r="A312">
        <v>14702</v>
      </c>
      <c r="B312">
        <v>20121130</v>
      </c>
      <c r="C312">
        <v>3</v>
      </c>
      <c r="D312" t="s">
        <v>40</v>
      </c>
      <c r="E312" t="s">
        <v>41</v>
      </c>
      <c r="F312">
        <v>3822210</v>
      </c>
      <c r="G312">
        <v>0.09</v>
      </c>
      <c r="H312">
        <v>0</v>
      </c>
      <c r="I312">
        <v>10.73</v>
      </c>
      <c r="J312">
        <v>2770755</v>
      </c>
      <c r="K312">
        <v>2.0754999999999999E-2</v>
      </c>
      <c r="L312">
        <v>6.1919999999999996E-3</v>
      </c>
      <c r="M312">
        <v>2.7899999999999999E-3</v>
      </c>
      <c r="N312">
        <v>2.8470000000000001E-3</v>
      </c>
    </row>
    <row r="313" spans="1:14">
      <c r="A313">
        <v>14702</v>
      </c>
      <c r="B313">
        <v>20121231</v>
      </c>
      <c r="C313">
        <v>3</v>
      </c>
      <c r="D313" t="s">
        <v>40</v>
      </c>
      <c r="E313" t="s">
        <v>41</v>
      </c>
      <c r="F313">
        <v>3822210</v>
      </c>
      <c r="I313">
        <v>11.44</v>
      </c>
      <c r="J313">
        <v>2148970</v>
      </c>
      <c r="K313">
        <v>6.6170000000000007E-2</v>
      </c>
      <c r="L313">
        <v>1.2531E-2</v>
      </c>
      <c r="M313">
        <v>2.1871999999999999E-2</v>
      </c>
      <c r="N313">
        <v>7.0679999999999996E-3</v>
      </c>
    </row>
    <row r="314" spans="1:14">
      <c r="A314">
        <v>14702</v>
      </c>
      <c r="B314">
        <v>20130131</v>
      </c>
      <c r="C314">
        <v>3</v>
      </c>
      <c r="D314" t="s">
        <v>40</v>
      </c>
      <c r="E314" t="s">
        <v>41</v>
      </c>
      <c r="F314">
        <v>3822210</v>
      </c>
      <c r="I314">
        <v>12.91</v>
      </c>
      <c r="J314">
        <v>2841488</v>
      </c>
      <c r="K314">
        <v>0.128497</v>
      </c>
      <c r="L314">
        <v>5.4094000000000003E-2</v>
      </c>
      <c r="M314">
        <v>6.3508999999999996E-2</v>
      </c>
      <c r="N314">
        <v>5.0428000000000001E-2</v>
      </c>
    </row>
    <row r="315" spans="1:14">
      <c r="A315">
        <v>14702</v>
      </c>
      <c r="B315">
        <v>20130228</v>
      </c>
      <c r="C315">
        <v>3</v>
      </c>
      <c r="D315" t="s">
        <v>40</v>
      </c>
      <c r="E315" t="s">
        <v>41</v>
      </c>
      <c r="F315">
        <v>3822210</v>
      </c>
      <c r="G315">
        <v>0.09</v>
      </c>
      <c r="H315">
        <v>0</v>
      </c>
      <c r="I315">
        <v>13.705</v>
      </c>
      <c r="J315">
        <v>2830840</v>
      </c>
      <c r="K315">
        <v>6.8552000000000002E-2</v>
      </c>
      <c r="L315">
        <v>8.3320000000000009E-3</v>
      </c>
      <c r="M315">
        <v>3.5000000000000001E-3</v>
      </c>
      <c r="N315">
        <v>1.1061E-2</v>
      </c>
    </row>
    <row r="316" spans="1:14">
      <c r="A316">
        <v>14702</v>
      </c>
      <c r="B316">
        <v>20130328</v>
      </c>
      <c r="C316">
        <v>3</v>
      </c>
      <c r="D316" t="s">
        <v>40</v>
      </c>
      <c r="E316" t="s">
        <v>41</v>
      </c>
      <c r="F316">
        <v>3822210</v>
      </c>
      <c r="I316">
        <v>13.48</v>
      </c>
      <c r="J316">
        <v>2276591</v>
      </c>
      <c r="K316">
        <v>-1.6417000000000001E-2</v>
      </c>
      <c r="L316">
        <v>3.5274E-2</v>
      </c>
      <c r="M316">
        <v>3.1419000000000002E-2</v>
      </c>
      <c r="N316">
        <v>3.5987999999999999E-2</v>
      </c>
    </row>
    <row r="317" spans="1:14">
      <c r="A317">
        <v>14702</v>
      </c>
      <c r="B317">
        <v>20130430</v>
      </c>
      <c r="C317">
        <v>3</v>
      </c>
      <c r="D317" t="s">
        <v>40</v>
      </c>
      <c r="E317" t="s">
        <v>41</v>
      </c>
      <c r="F317">
        <v>3822210</v>
      </c>
      <c r="I317">
        <v>14.51</v>
      </c>
      <c r="J317">
        <v>2777238</v>
      </c>
      <c r="K317">
        <v>7.6410000000000006E-2</v>
      </c>
      <c r="L317">
        <v>1.4945999999999999E-2</v>
      </c>
      <c r="M317">
        <v>2.477E-3</v>
      </c>
      <c r="N317">
        <v>1.8086000000000001E-2</v>
      </c>
    </row>
    <row r="318" spans="1:14">
      <c r="A318">
        <v>14702</v>
      </c>
      <c r="B318">
        <v>20130531</v>
      </c>
      <c r="C318">
        <v>3</v>
      </c>
      <c r="D318" t="s">
        <v>40</v>
      </c>
      <c r="E318" t="s">
        <v>41</v>
      </c>
      <c r="F318">
        <v>3822210</v>
      </c>
      <c r="G318">
        <v>0.1</v>
      </c>
      <c r="H318">
        <v>0</v>
      </c>
      <c r="I318">
        <v>15.2</v>
      </c>
      <c r="J318">
        <v>2976191</v>
      </c>
      <c r="K318">
        <v>5.4445E-2</v>
      </c>
      <c r="L318">
        <v>1.9066E-2</v>
      </c>
      <c r="M318">
        <v>2.3984999999999999E-2</v>
      </c>
      <c r="N318">
        <v>2.0763E-2</v>
      </c>
    </row>
    <row r="319" spans="1:14">
      <c r="A319">
        <v>14702</v>
      </c>
      <c r="B319">
        <v>20130628</v>
      </c>
      <c r="C319">
        <v>3</v>
      </c>
      <c r="D319" t="s">
        <v>40</v>
      </c>
      <c r="E319" t="s">
        <v>41</v>
      </c>
      <c r="F319">
        <v>3822210</v>
      </c>
      <c r="I319">
        <v>14.92</v>
      </c>
      <c r="J319">
        <v>3152517</v>
      </c>
      <c r="K319">
        <v>-1.8421E-2</v>
      </c>
      <c r="L319">
        <v>-1.5039E-2</v>
      </c>
      <c r="M319">
        <v>-1.3011999999999999E-2</v>
      </c>
      <c r="N319">
        <v>-1.4999E-2</v>
      </c>
    </row>
    <row r="320" spans="1:14">
      <c r="A320">
        <v>14702</v>
      </c>
      <c r="B320">
        <v>20130731</v>
      </c>
      <c r="C320">
        <v>3</v>
      </c>
      <c r="D320" t="s">
        <v>40</v>
      </c>
      <c r="E320" t="s">
        <v>41</v>
      </c>
      <c r="F320">
        <v>3822210</v>
      </c>
      <c r="I320">
        <v>16.315000000000001</v>
      </c>
      <c r="J320">
        <v>2323342</v>
      </c>
      <c r="K320">
        <v>9.3498999999999999E-2</v>
      </c>
      <c r="L320">
        <v>5.2680999999999999E-2</v>
      </c>
      <c r="M320">
        <v>5.4898000000000002E-2</v>
      </c>
      <c r="N320">
        <v>4.9461999999999999E-2</v>
      </c>
    </row>
    <row r="321" spans="1:14">
      <c r="A321">
        <v>14702</v>
      </c>
      <c r="B321">
        <v>20130830</v>
      </c>
      <c r="C321">
        <v>3</v>
      </c>
      <c r="D321" t="s">
        <v>40</v>
      </c>
      <c r="E321" t="s">
        <v>41</v>
      </c>
      <c r="F321">
        <v>3822210</v>
      </c>
      <c r="G321">
        <v>0.1</v>
      </c>
      <c r="H321">
        <v>0</v>
      </c>
      <c r="I321">
        <v>15.01</v>
      </c>
      <c r="J321">
        <v>2550123</v>
      </c>
      <c r="K321">
        <v>-7.3857999999999993E-2</v>
      </c>
      <c r="L321">
        <v>-2.5714000000000001E-2</v>
      </c>
      <c r="M321">
        <v>-1.7278000000000002E-2</v>
      </c>
      <c r="N321">
        <v>-3.1297999999999999E-2</v>
      </c>
    </row>
    <row r="322" spans="1:14">
      <c r="A322">
        <v>14702</v>
      </c>
      <c r="B322">
        <v>20130930</v>
      </c>
      <c r="C322">
        <v>3</v>
      </c>
      <c r="D322" t="s">
        <v>40</v>
      </c>
      <c r="E322" t="s">
        <v>41</v>
      </c>
      <c r="F322">
        <v>3822210</v>
      </c>
      <c r="I322">
        <v>17.530999999999999</v>
      </c>
      <c r="J322">
        <v>3210595</v>
      </c>
      <c r="K322">
        <v>0.16795499999999999</v>
      </c>
      <c r="L322">
        <v>3.7477000000000003E-2</v>
      </c>
      <c r="M322">
        <v>5.1827999999999999E-2</v>
      </c>
      <c r="N322">
        <v>2.9749000000000001E-2</v>
      </c>
    </row>
    <row r="323" spans="1:14">
      <c r="A323">
        <v>14702</v>
      </c>
      <c r="B323">
        <v>20131031</v>
      </c>
      <c r="C323">
        <v>3</v>
      </c>
      <c r="D323" t="s">
        <v>40</v>
      </c>
      <c r="E323" t="s">
        <v>41</v>
      </c>
      <c r="F323">
        <v>3822210</v>
      </c>
      <c r="I323">
        <v>17.855</v>
      </c>
      <c r="J323">
        <v>2646885</v>
      </c>
      <c r="K323">
        <v>1.8481999999999998E-2</v>
      </c>
      <c r="L323">
        <v>3.9851999999999999E-2</v>
      </c>
      <c r="M323">
        <v>2.5762E-2</v>
      </c>
      <c r="N323">
        <v>4.4595999999999997E-2</v>
      </c>
    </row>
    <row r="324" spans="1:14">
      <c r="A324">
        <v>14702</v>
      </c>
      <c r="B324">
        <v>20131129</v>
      </c>
      <c r="C324">
        <v>3</v>
      </c>
      <c r="D324" t="s">
        <v>40</v>
      </c>
      <c r="E324" t="s">
        <v>41</v>
      </c>
      <c r="F324">
        <v>3822210</v>
      </c>
      <c r="G324">
        <v>0.1</v>
      </c>
      <c r="H324">
        <v>0</v>
      </c>
      <c r="I324">
        <v>17.3</v>
      </c>
      <c r="J324">
        <v>2014548</v>
      </c>
      <c r="K324">
        <v>-2.5482999999999999E-2</v>
      </c>
      <c r="L324">
        <v>2.4947E-2</v>
      </c>
      <c r="M324">
        <v>2.3397999999999999E-2</v>
      </c>
      <c r="N324">
        <v>2.8049000000000001E-2</v>
      </c>
    </row>
    <row r="325" spans="1:14">
      <c r="A325">
        <v>14702</v>
      </c>
      <c r="B325">
        <v>20131231</v>
      </c>
      <c r="C325">
        <v>3</v>
      </c>
      <c r="D325" t="s">
        <v>40</v>
      </c>
      <c r="E325" t="s">
        <v>41</v>
      </c>
      <c r="F325">
        <v>3822210</v>
      </c>
      <c r="I325">
        <v>17.68</v>
      </c>
      <c r="J325">
        <v>2175683</v>
      </c>
      <c r="K325">
        <v>2.1964999999999998E-2</v>
      </c>
      <c r="L325">
        <v>2.6126E-2</v>
      </c>
      <c r="M325">
        <v>2.5242000000000001E-2</v>
      </c>
      <c r="N325">
        <v>2.3563000000000001E-2</v>
      </c>
    </row>
    <row r="326" spans="1:14">
      <c r="A326">
        <v>14702</v>
      </c>
      <c r="B326">
        <v>20140131</v>
      </c>
      <c r="C326">
        <v>3</v>
      </c>
      <c r="D326" t="s">
        <v>40</v>
      </c>
      <c r="E326" t="s">
        <v>41</v>
      </c>
      <c r="F326">
        <v>3822210</v>
      </c>
      <c r="I326">
        <v>16.82</v>
      </c>
      <c r="J326">
        <v>2095248</v>
      </c>
      <c r="K326">
        <v>-4.8642999999999999E-2</v>
      </c>
      <c r="L326">
        <v>-2.9957000000000001E-2</v>
      </c>
      <c r="M326">
        <v>-1.2819999999999999E-3</v>
      </c>
      <c r="N326">
        <v>-3.5582999999999997E-2</v>
      </c>
    </row>
    <row r="327" spans="1:14">
      <c r="A327">
        <v>14702</v>
      </c>
      <c r="B327">
        <v>20140228</v>
      </c>
      <c r="C327">
        <v>3</v>
      </c>
      <c r="D327" t="s">
        <v>40</v>
      </c>
      <c r="E327" t="s">
        <v>41</v>
      </c>
      <c r="F327">
        <v>3822210</v>
      </c>
      <c r="G327">
        <v>0.1</v>
      </c>
      <c r="H327">
        <v>0</v>
      </c>
      <c r="I327">
        <v>18.96</v>
      </c>
      <c r="J327">
        <v>3080013</v>
      </c>
      <c r="K327">
        <v>0.13317499999999999</v>
      </c>
      <c r="L327">
        <v>4.6171999999999998E-2</v>
      </c>
      <c r="M327">
        <v>4.4256999999999998E-2</v>
      </c>
      <c r="N327">
        <v>4.3117000000000003E-2</v>
      </c>
    </row>
    <row r="328" spans="1:14">
      <c r="A328">
        <v>14702</v>
      </c>
      <c r="B328">
        <v>20140331</v>
      </c>
      <c r="C328">
        <v>3</v>
      </c>
      <c r="D328" t="s">
        <v>40</v>
      </c>
      <c r="E328" t="s">
        <v>41</v>
      </c>
      <c r="F328">
        <v>3822210</v>
      </c>
      <c r="I328">
        <v>20.414999999999999</v>
      </c>
      <c r="J328">
        <v>3045761</v>
      </c>
      <c r="K328">
        <v>7.6741000000000004E-2</v>
      </c>
      <c r="L328">
        <v>4.4689999999999999E-3</v>
      </c>
      <c r="M328">
        <v>1.0280000000000001E-3</v>
      </c>
      <c r="N328">
        <v>6.9319999999999998E-3</v>
      </c>
    </row>
    <row r="329" spans="1:14">
      <c r="A329">
        <v>14702</v>
      </c>
      <c r="B329">
        <v>20140430</v>
      </c>
      <c r="C329">
        <v>3</v>
      </c>
      <c r="D329" t="s">
        <v>40</v>
      </c>
      <c r="E329" t="s">
        <v>41</v>
      </c>
      <c r="F329">
        <v>3822210</v>
      </c>
      <c r="I329">
        <v>19.059999999999999</v>
      </c>
      <c r="J329">
        <v>2957629</v>
      </c>
      <c r="K329">
        <v>-6.6373000000000001E-2</v>
      </c>
      <c r="L329">
        <v>1.66E-3</v>
      </c>
      <c r="M329">
        <v>-2.2318999999999999E-2</v>
      </c>
      <c r="N329">
        <v>6.2009999999999999E-3</v>
      </c>
    </row>
    <row r="330" spans="1:14">
      <c r="A330">
        <v>14702</v>
      </c>
      <c r="B330">
        <v>20140530</v>
      </c>
      <c r="C330">
        <v>3</v>
      </c>
      <c r="D330" t="s">
        <v>40</v>
      </c>
      <c r="E330" t="s">
        <v>41</v>
      </c>
      <c r="F330">
        <v>3822210</v>
      </c>
      <c r="G330">
        <v>0.1</v>
      </c>
      <c r="H330">
        <v>0</v>
      </c>
      <c r="I330">
        <v>20.190000000000001</v>
      </c>
      <c r="J330">
        <v>3106043</v>
      </c>
      <c r="K330">
        <v>6.4532999999999993E-2</v>
      </c>
      <c r="L330">
        <v>2.0218E-2</v>
      </c>
      <c r="M330">
        <v>6.6470000000000001E-3</v>
      </c>
      <c r="N330">
        <v>2.103E-2</v>
      </c>
    </row>
    <row r="331" spans="1:14">
      <c r="A331">
        <v>14702</v>
      </c>
      <c r="B331">
        <v>20140630</v>
      </c>
      <c r="C331">
        <v>3</v>
      </c>
      <c r="D331" t="s">
        <v>40</v>
      </c>
      <c r="E331" t="s">
        <v>41</v>
      </c>
      <c r="F331">
        <v>3822210</v>
      </c>
      <c r="I331">
        <v>22.55</v>
      </c>
      <c r="J331">
        <v>2979320</v>
      </c>
      <c r="K331">
        <v>0.11688900000000001</v>
      </c>
      <c r="L331">
        <v>2.7941000000000001E-2</v>
      </c>
      <c r="M331">
        <v>3.9501000000000001E-2</v>
      </c>
      <c r="N331">
        <v>1.9057999999999999E-2</v>
      </c>
    </row>
    <row r="332" spans="1:14">
      <c r="A332">
        <v>14702</v>
      </c>
      <c r="B332">
        <v>20140731</v>
      </c>
      <c r="C332">
        <v>3</v>
      </c>
      <c r="D332" t="s">
        <v>40</v>
      </c>
      <c r="E332" t="s">
        <v>41</v>
      </c>
      <c r="F332">
        <v>3822210</v>
      </c>
      <c r="I332">
        <v>20.96</v>
      </c>
      <c r="J332">
        <v>2994412</v>
      </c>
      <c r="K332">
        <v>-7.0510000000000003E-2</v>
      </c>
      <c r="L332">
        <v>-2.0524000000000001E-2</v>
      </c>
      <c r="M332">
        <v>-3.5222999999999997E-2</v>
      </c>
      <c r="N332">
        <v>-1.508E-2</v>
      </c>
    </row>
    <row r="333" spans="1:14">
      <c r="A333">
        <v>14702</v>
      </c>
      <c r="B333">
        <v>20140829</v>
      </c>
      <c r="C333">
        <v>3</v>
      </c>
      <c r="D333" t="s">
        <v>40</v>
      </c>
      <c r="E333" t="s">
        <v>41</v>
      </c>
      <c r="F333">
        <v>3822210</v>
      </c>
      <c r="G333">
        <v>0.1</v>
      </c>
      <c r="H333">
        <v>0</v>
      </c>
      <c r="I333">
        <v>23.105</v>
      </c>
      <c r="J333">
        <v>2352936</v>
      </c>
      <c r="K333">
        <v>0.107109</v>
      </c>
      <c r="L333">
        <v>4.0185999999999999E-2</v>
      </c>
      <c r="M333">
        <v>3.3696999999999998E-2</v>
      </c>
      <c r="N333">
        <v>3.7655000000000001E-2</v>
      </c>
    </row>
    <row r="334" spans="1:14">
      <c r="A334">
        <v>14702</v>
      </c>
      <c r="B334">
        <v>20140930</v>
      </c>
      <c r="C334">
        <v>3</v>
      </c>
      <c r="D334" t="s">
        <v>40</v>
      </c>
      <c r="E334" t="s">
        <v>41</v>
      </c>
      <c r="F334">
        <v>3822210</v>
      </c>
      <c r="I334">
        <v>21.61</v>
      </c>
      <c r="J334">
        <v>2166321</v>
      </c>
      <c r="K334">
        <v>-6.4704999999999999E-2</v>
      </c>
      <c r="L334">
        <v>-2.5128999999999999E-2</v>
      </c>
      <c r="M334">
        <v>-4.4988E-2</v>
      </c>
      <c r="N334">
        <v>-1.5514E-2</v>
      </c>
    </row>
    <row r="335" spans="1:14">
      <c r="A335">
        <v>14702</v>
      </c>
      <c r="B335">
        <v>20141031</v>
      </c>
      <c r="C335">
        <v>3</v>
      </c>
      <c r="D335" t="s">
        <v>40</v>
      </c>
      <c r="E335" t="s">
        <v>41</v>
      </c>
      <c r="F335">
        <v>3822210</v>
      </c>
      <c r="I335">
        <v>22.09</v>
      </c>
      <c r="J335">
        <v>4131199</v>
      </c>
      <c r="K335">
        <v>2.2211999999999999E-2</v>
      </c>
      <c r="L335">
        <v>2.1184999999999999E-2</v>
      </c>
      <c r="M335">
        <v>1.4199E-2</v>
      </c>
      <c r="N335">
        <v>2.3200999999999999E-2</v>
      </c>
    </row>
    <row r="336" spans="1:14">
      <c r="A336">
        <v>14702</v>
      </c>
      <c r="B336">
        <v>20141128</v>
      </c>
      <c r="C336">
        <v>3</v>
      </c>
      <c r="D336" t="s">
        <v>40</v>
      </c>
      <c r="E336" t="s">
        <v>41</v>
      </c>
      <c r="F336">
        <v>3822210</v>
      </c>
      <c r="G336">
        <v>0.1</v>
      </c>
      <c r="H336">
        <v>0</v>
      </c>
      <c r="I336">
        <v>24.05</v>
      </c>
      <c r="J336">
        <v>2086293</v>
      </c>
      <c r="K336">
        <v>9.3255000000000005E-2</v>
      </c>
      <c r="L336">
        <v>2.1149999999999999E-2</v>
      </c>
      <c r="M336">
        <v>-2.457E-3</v>
      </c>
      <c r="N336">
        <v>2.4534E-2</v>
      </c>
    </row>
    <row r="337" spans="1:14">
      <c r="A337">
        <v>14702</v>
      </c>
      <c r="B337">
        <v>20141231</v>
      </c>
      <c r="C337">
        <v>3</v>
      </c>
      <c r="D337" t="s">
        <v>40</v>
      </c>
      <c r="E337" t="s">
        <v>41</v>
      </c>
      <c r="F337">
        <v>3822210</v>
      </c>
      <c r="I337">
        <v>24.92</v>
      </c>
      <c r="J337">
        <v>2777259</v>
      </c>
      <c r="K337">
        <v>3.6174999999999999E-2</v>
      </c>
      <c r="L337">
        <v>-3.6159999999999999E-3</v>
      </c>
      <c r="M337">
        <v>-1.9000000000000001E-4</v>
      </c>
      <c r="N337">
        <v>-4.189E-3</v>
      </c>
    </row>
    <row r="338" spans="1:14">
      <c r="A338">
        <v>14702</v>
      </c>
      <c r="B338">
        <v>20150130</v>
      </c>
      <c r="C338">
        <v>3</v>
      </c>
      <c r="D338" t="s">
        <v>40</v>
      </c>
      <c r="E338" t="s">
        <v>41</v>
      </c>
      <c r="F338">
        <v>3822210</v>
      </c>
      <c r="I338">
        <v>22.84</v>
      </c>
      <c r="J338">
        <v>2775966</v>
      </c>
      <c r="K338">
        <v>-8.3467E-2</v>
      </c>
      <c r="L338">
        <v>-2.7151999999999999E-2</v>
      </c>
      <c r="M338">
        <v>-1.9073E-2</v>
      </c>
      <c r="N338">
        <v>-3.1040999999999999E-2</v>
      </c>
    </row>
    <row r="339" spans="1:14">
      <c r="A339">
        <v>14702</v>
      </c>
      <c r="B339">
        <v>20150227</v>
      </c>
      <c r="C339">
        <v>3</v>
      </c>
      <c r="D339" t="s">
        <v>40</v>
      </c>
      <c r="E339" t="s">
        <v>41</v>
      </c>
      <c r="F339">
        <v>3822210</v>
      </c>
      <c r="G339">
        <v>0.1</v>
      </c>
      <c r="H339">
        <v>0</v>
      </c>
      <c r="I339">
        <v>25.05</v>
      </c>
      <c r="J339">
        <v>2913307</v>
      </c>
      <c r="K339">
        <v>0.10113800000000001</v>
      </c>
      <c r="L339">
        <v>5.5947999999999998E-2</v>
      </c>
      <c r="M339">
        <v>5.4122999999999998E-2</v>
      </c>
      <c r="N339">
        <v>5.4892999999999997E-2</v>
      </c>
    </row>
    <row r="340" spans="1:14">
      <c r="A340">
        <v>14702</v>
      </c>
      <c r="B340">
        <v>20150331</v>
      </c>
      <c r="C340">
        <v>3</v>
      </c>
      <c r="D340" t="s">
        <v>40</v>
      </c>
      <c r="E340" t="s">
        <v>41</v>
      </c>
      <c r="F340">
        <v>3822210</v>
      </c>
      <c r="I340">
        <v>22.56</v>
      </c>
      <c r="J340">
        <v>3564751</v>
      </c>
      <c r="K340">
        <v>-9.9401000000000003E-2</v>
      </c>
      <c r="L340">
        <v>-1.0439E-2</v>
      </c>
      <c r="M340">
        <v>-5.1120000000000002E-3</v>
      </c>
      <c r="N340">
        <v>-1.7395999999999998E-2</v>
      </c>
    </row>
    <row r="341" spans="1:14">
      <c r="A341">
        <v>14702</v>
      </c>
      <c r="B341">
        <v>20150430</v>
      </c>
      <c r="C341">
        <v>3</v>
      </c>
      <c r="D341" t="s">
        <v>40</v>
      </c>
      <c r="E341" t="s">
        <v>41</v>
      </c>
      <c r="F341">
        <v>3822210</v>
      </c>
      <c r="I341">
        <v>19.79</v>
      </c>
      <c r="J341">
        <v>6280506</v>
      </c>
      <c r="K341">
        <v>-0.122784</v>
      </c>
      <c r="L341">
        <v>8.7220000000000006E-3</v>
      </c>
      <c r="M341">
        <v>1.5127E-2</v>
      </c>
      <c r="N341">
        <v>8.5210000000000008E-3</v>
      </c>
    </row>
    <row r="342" spans="1:14">
      <c r="A342">
        <v>14702</v>
      </c>
      <c r="B342">
        <v>20150529</v>
      </c>
      <c r="C342">
        <v>3</v>
      </c>
      <c r="D342" t="s">
        <v>40</v>
      </c>
      <c r="E342" t="s">
        <v>41</v>
      </c>
      <c r="F342">
        <v>3822210</v>
      </c>
      <c r="G342">
        <v>0.1</v>
      </c>
      <c r="H342">
        <v>0</v>
      </c>
      <c r="I342">
        <v>20.13</v>
      </c>
      <c r="J342">
        <v>4255932</v>
      </c>
      <c r="K342">
        <v>2.2232999999999999E-2</v>
      </c>
      <c r="L342">
        <v>1.0326E-2</v>
      </c>
      <c r="M342">
        <v>3.9620000000000002E-3</v>
      </c>
      <c r="N342">
        <v>1.0491E-2</v>
      </c>
    </row>
    <row r="343" spans="1:14">
      <c r="A343">
        <v>14702</v>
      </c>
      <c r="B343">
        <v>20150630</v>
      </c>
      <c r="C343">
        <v>3</v>
      </c>
      <c r="D343" t="s">
        <v>40</v>
      </c>
      <c r="E343" t="s">
        <v>41</v>
      </c>
      <c r="F343">
        <v>3822210</v>
      </c>
      <c r="I343">
        <v>19.22</v>
      </c>
      <c r="J343">
        <v>3242932</v>
      </c>
      <c r="K343">
        <v>-4.5206000000000003E-2</v>
      </c>
      <c r="L343">
        <v>-1.9258999999999998E-2</v>
      </c>
      <c r="M343">
        <v>-1.3473000000000001E-2</v>
      </c>
      <c r="N343">
        <v>-2.1011999999999999E-2</v>
      </c>
    </row>
    <row r="344" spans="1:14">
      <c r="A344">
        <v>14702</v>
      </c>
      <c r="B344">
        <v>20150731</v>
      </c>
      <c r="C344">
        <v>3</v>
      </c>
      <c r="D344" t="s">
        <v>40</v>
      </c>
      <c r="E344" t="s">
        <v>41</v>
      </c>
      <c r="F344">
        <v>3822210</v>
      </c>
      <c r="I344">
        <v>17.36</v>
      </c>
      <c r="J344">
        <v>3592131</v>
      </c>
      <c r="K344">
        <v>-9.6773999999999999E-2</v>
      </c>
      <c r="L344">
        <v>1.2096000000000001E-2</v>
      </c>
      <c r="M344">
        <v>-2.7144000000000001E-2</v>
      </c>
      <c r="N344">
        <v>1.9741999999999999E-2</v>
      </c>
    </row>
    <row r="345" spans="1:14">
      <c r="A345">
        <v>14702</v>
      </c>
      <c r="B345">
        <v>20150831</v>
      </c>
      <c r="C345">
        <v>3</v>
      </c>
      <c r="D345" t="s">
        <v>40</v>
      </c>
      <c r="E345" t="s">
        <v>41</v>
      </c>
      <c r="F345">
        <v>3822210</v>
      </c>
      <c r="G345">
        <v>0.1</v>
      </c>
      <c r="H345">
        <v>0</v>
      </c>
      <c r="I345">
        <v>16.085000000000001</v>
      </c>
      <c r="J345">
        <v>4030195</v>
      </c>
      <c r="K345">
        <v>-6.7683999999999994E-2</v>
      </c>
      <c r="L345">
        <v>-5.9995E-2</v>
      </c>
      <c r="M345">
        <v>-4.7287999999999997E-2</v>
      </c>
      <c r="N345">
        <v>-6.2580999999999998E-2</v>
      </c>
    </row>
    <row r="346" spans="1:14">
      <c r="A346">
        <v>14702</v>
      </c>
      <c r="B346">
        <v>20150930</v>
      </c>
      <c r="C346">
        <v>3</v>
      </c>
      <c r="D346" t="s">
        <v>40</v>
      </c>
      <c r="E346" t="s">
        <v>41</v>
      </c>
      <c r="F346">
        <v>3822210</v>
      </c>
      <c r="I346">
        <v>14.69</v>
      </c>
      <c r="J346">
        <v>3487358</v>
      </c>
      <c r="K346">
        <v>-8.6726999999999999E-2</v>
      </c>
      <c r="L346">
        <v>-3.3737999999999997E-2</v>
      </c>
      <c r="M346">
        <v>-4.9915000000000001E-2</v>
      </c>
      <c r="N346">
        <v>-2.6443000000000001E-2</v>
      </c>
    </row>
    <row r="347" spans="1:14">
      <c r="A347">
        <v>14702</v>
      </c>
      <c r="B347">
        <v>20151030</v>
      </c>
      <c r="C347">
        <v>3</v>
      </c>
      <c r="D347" t="s">
        <v>40</v>
      </c>
      <c r="E347" t="s">
        <v>41</v>
      </c>
      <c r="F347">
        <v>3822210</v>
      </c>
      <c r="I347">
        <v>16.77</v>
      </c>
      <c r="J347">
        <v>3635979</v>
      </c>
      <c r="K347">
        <v>0.141593</v>
      </c>
      <c r="L347">
        <v>7.3960999999999999E-2</v>
      </c>
      <c r="M347">
        <v>5.2866000000000003E-2</v>
      </c>
      <c r="N347">
        <v>8.2983000000000001E-2</v>
      </c>
    </row>
    <row r="348" spans="1:14">
      <c r="A348">
        <v>14702</v>
      </c>
      <c r="B348">
        <v>20151130</v>
      </c>
      <c r="C348">
        <v>3</v>
      </c>
      <c r="D348" t="s">
        <v>40</v>
      </c>
      <c r="E348" t="s">
        <v>41</v>
      </c>
      <c r="F348">
        <v>3822210</v>
      </c>
      <c r="G348">
        <v>0.1</v>
      </c>
      <c r="H348">
        <v>0</v>
      </c>
      <c r="I348">
        <v>18.77</v>
      </c>
      <c r="J348">
        <v>2378498</v>
      </c>
      <c r="K348">
        <v>0.125224</v>
      </c>
      <c r="L348">
        <v>2.4420000000000002E-3</v>
      </c>
      <c r="M348">
        <v>7.3309999999999998E-3</v>
      </c>
      <c r="N348">
        <v>5.0500000000000002E-4</v>
      </c>
    </row>
    <row r="349" spans="1:14">
      <c r="A349">
        <v>14702</v>
      </c>
      <c r="B349">
        <v>20151231</v>
      </c>
      <c r="C349">
        <v>3</v>
      </c>
      <c r="D349" t="s">
        <v>40</v>
      </c>
      <c r="E349" t="s">
        <v>41</v>
      </c>
      <c r="F349">
        <v>3822210</v>
      </c>
      <c r="I349">
        <v>18.670000000000002</v>
      </c>
      <c r="J349">
        <v>2853842</v>
      </c>
      <c r="K349">
        <v>-5.3280000000000003E-3</v>
      </c>
      <c r="L349">
        <v>-2.2258E-2</v>
      </c>
      <c r="M349">
        <v>-3.5882999999999998E-2</v>
      </c>
      <c r="N349">
        <v>-1.753E-2</v>
      </c>
    </row>
    <row r="350" spans="1:14">
      <c r="A350">
        <v>14702</v>
      </c>
      <c r="B350">
        <v>20160129</v>
      </c>
      <c r="C350">
        <v>3</v>
      </c>
      <c r="D350" t="s">
        <v>40</v>
      </c>
      <c r="E350" t="s">
        <v>41</v>
      </c>
      <c r="F350">
        <v>3822210</v>
      </c>
      <c r="I350">
        <v>17.649999999999999</v>
      </c>
      <c r="J350">
        <v>3649661</v>
      </c>
      <c r="K350">
        <v>-5.4633000000000001E-2</v>
      </c>
      <c r="L350">
        <v>-5.7036000000000003E-2</v>
      </c>
      <c r="M350">
        <v>-7.4941999999999995E-2</v>
      </c>
      <c r="N350">
        <v>-5.0735000000000002E-2</v>
      </c>
    </row>
    <row r="351" spans="1:14">
      <c r="A351">
        <v>14702</v>
      </c>
      <c r="B351">
        <v>20160229</v>
      </c>
      <c r="C351">
        <v>3</v>
      </c>
      <c r="D351" t="s">
        <v>40</v>
      </c>
      <c r="E351" t="s">
        <v>41</v>
      </c>
      <c r="F351">
        <v>3822210</v>
      </c>
      <c r="G351">
        <v>0.1</v>
      </c>
      <c r="H351">
        <v>0</v>
      </c>
      <c r="I351">
        <v>18.87</v>
      </c>
      <c r="J351">
        <v>2719546</v>
      </c>
      <c r="K351">
        <v>7.4787999999999993E-2</v>
      </c>
      <c r="L351">
        <v>6.8199999999999999E-4</v>
      </c>
      <c r="M351">
        <v>5.5570000000000003E-3</v>
      </c>
      <c r="N351">
        <v>-4.1279999999999997E-3</v>
      </c>
    </row>
    <row r="352" spans="1:14">
      <c r="A352">
        <v>14702</v>
      </c>
      <c r="B352">
        <v>20160331</v>
      </c>
      <c r="C352">
        <v>3</v>
      </c>
      <c r="D352" t="s">
        <v>40</v>
      </c>
      <c r="E352" t="s">
        <v>41</v>
      </c>
      <c r="F352">
        <v>3822210</v>
      </c>
      <c r="I352">
        <v>21.18</v>
      </c>
      <c r="J352">
        <v>2594973</v>
      </c>
      <c r="K352">
        <v>0.122417</v>
      </c>
      <c r="L352">
        <v>7.0458999999999994E-2</v>
      </c>
      <c r="M352">
        <v>7.8179999999999999E-2</v>
      </c>
      <c r="N352">
        <v>6.5990999999999994E-2</v>
      </c>
    </row>
    <row r="353" spans="1:14">
      <c r="A353">
        <v>14702</v>
      </c>
      <c r="B353">
        <v>20160429</v>
      </c>
      <c r="C353">
        <v>3</v>
      </c>
      <c r="D353" t="s">
        <v>40</v>
      </c>
      <c r="E353" t="s">
        <v>41</v>
      </c>
      <c r="F353">
        <v>3822210</v>
      </c>
      <c r="I353">
        <v>20.47</v>
      </c>
      <c r="J353">
        <v>2209166</v>
      </c>
      <c r="K353">
        <v>-3.3522000000000003E-2</v>
      </c>
      <c r="L353">
        <v>1.1797999999999999E-2</v>
      </c>
      <c r="M353">
        <v>3.9826E-2</v>
      </c>
      <c r="N353">
        <v>2.699E-3</v>
      </c>
    </row>
    <row r="354" spans="1:14">
      <c r="A354">
        <v>14702</v>
      </c>
      <c r="B354">
        <v>20160531</v>
      </c>
      <c r="C354">
        <v>3</v>
      </c>
      <c r="D354" t="s">
        <v>40</v>
      </c>
      <c r="E354" t="s">
        <v>41</v>
      </c>
      <c r="F354">
        <v>3822210</v>
      </c>
      <c r="G354">
        <v>0.1</v>
      </c>
      <c r="H354">
        <v>0</v>
      </c>
      <c r="I354">
        <v>24.42</v>
      </c>
      <c r="J354">
        <v>3181950</v>
      </c>
      <c r="K354">
        <v>0.197851</v>
      </c>
      <c r="L354">
        <v>1.4290000000000001E-2</v>
      </c>
      <c r="M354">
        <v>-6.1399999999999996E-4</v>
      </c>
      <c r="N354">
        <v>1.5329000000000001E-2</v>
      </c>
    </row>
    <row r="355" spans="1:14">
      <c r="A355">
        <v>14702</v>
      </c>
      <c r="B355">
        <v>20160630</v>
      </c>
      <c r="C355">
        <v>3</v>
      </c>
      <c r="D355" t="s">
        <v>40</v>
      </c>
      <c r="E355" t="s">
        <v>41</v>
      </c>
      <c r="F355">
        <v>3822210</v>
      </c>
      <c r="I355">
        <v>23.97</v>
      </c>
      <c r="J355">
        <v>3128026</v>
      </c>
      <c r="K355">
        <v>-1.8428E-2</v>
      </c>
      <c r="L355">
        <v>3.13E-3</v>
      </c>
      <c r="M355">
        <v>5.8370000000000002E-3</v>
      </c>
      <c r="N355">
        <v>9.0600000000000001E-4</v>
      </c>
    </row>
    <row r="356" spans="1:14">
      <c r="A356">
        <v>14702</v>
      </c>
      <c r="B356">
        <v>20160729</v>
      </c>
      <c r="C356">
        <v>3</v>
      </c>
      <c r="D356" t="s">
        <v>40</v>
      </c>
      <c r="E356" t="s">
        <v>41</v>
      </c>
      <c r="F356">
        <v>3822210</v>
      </c>
      <c r="I356">
        <v>26.29</v>
      </c>
      <c r="J356">
        <v>2205458</v>
      </c>
      <c r="K356">
        <v>9.6787999999999999E-2</v>
      </c>
      <c r="L356">
        <v>3.8739999999999997E-2</v>
      </c>
      <c r="M356">
        <v>4.9861999999999997E-2</v>
      </c>
      <c r="N356">
        <v>3.5610000000000003E-2</v>
      </c>
    </row>
    <row r="357" spans="1:14">
      <c r="A357">
        <v>14702</v>
      </c>
      <c r="B357">
        <v>20160831</v>
      </c>
      <c r="C357">
        <v>3</v>
      </c>
      <c r="D357" t="s">
        <v>40</v>
      </c>
      <c r="E357" t="s">
        <v>41</v>
      </c>
      <c r="F357">
        <v>3822210</v>
      </c>
      <c r="G357">
        <v>0.1</v>
      </c>
      <c r="H357">
        <v>0</v>
      </c>
      <c r="I357">
        <v>29.84</v>
      </c>
      <c r="J357">
        <v>2932950</v>
      </c>
      <c r="K357">
        <v>0.13883599999999999</v>
      </c>
      <c r="L357">
        <v>2.7880000000000001E-3</v>
      </c>
      <c r="M357">
        <v>1.3065999999999999E-2</v>
      </c>
      <c r="N357">
        <v>-1.219E-3</v>
      </c>
    </row>
    <row r="358" spans="1:14">
      <c r="A358">
        <v>14702</v>
      </c>
      <c r="B358">
        <v>20160930</v>
      </c>
      <c r="C358">
        <v>3</v>
      </c>
      <c r="D358" t="s">
        <v>40</v>
      </c>
      <c r="E358" t="s">
        <v>41</v>
      </c>
      <c r="F358">
        <v>3822210</v>
      </c>
      <c r="I358">
        <v>30.15</v>
      </c>
      <c r="J358">
        <v>2909257</v>
      </c>
      <c r="K358">
        <v>1.0389000000000001E-2</v>
      </c>
      <c r="L358">
        <v>3.016E-3</v>
      </c>
      <c r="M358">
        <v>1.537E-2</v>
      </c>
      <c r="N358">
        <v>-1.2340000000000001E-3</v>
      </c>
    </row>
    <row r="359" spans="1:14">
      <c r="A359">
        <v>14702</v>
      </c>
      <c r="B359">
        <v>20161031</v>
      </c>
      <c r="C359">
        <v>3</v>
      </c>
      <c r="D359" t="s">
        <v>40</v>
      </c>
      <c r="E359" t="s">
        <v>41</v>
      </c>
      <c r="F359">
        <v>3822210</v>
      </c>
      <c r="I359">
        <v>29.08</v>
      </c>
      <c r="J359">
        <v>2398415</v>
      </c>
      <c r="K359">
        <v>-3.5489E-2</v>
      </c>
      <c r="L359">
        <v>-2.1589000000000001E-2</v>
      </c>
      <c r="M359">
        <v>-3.9934999999999998E-2</v>
      </c>
      <c r="N359">
        <v>-1.9425999999999999E-2</v>
      </c>
    </row>
    <row r="360" spans="1:14">
      <c r="A360">
        <v>14702</v>
      </c>
      <c r="B360">
        <v>20161130</v>
      </c>
      <c r="C360">
        <v>3</v>
      </c>
      <c r="D360" t="s">
        <v>40</v>
      </c>
      <c r="E360" t="s">
        <v>41</v>
      </c>
      <c r="F360">
        <v>3822210</v>
      </c>
      <c r="G360">
        <v>0.1</v>
      </c>
      <c r="H360">
        <v>0</v>
      </c>
      <c r="I360">
        <v>32.200000000000003</v>
      </c>
      <c r="J360">
        <v>2537207</v>
      </c>
      <c r="K360">
        <v>0.11072899999999999</v>
      </c>
      <c r="L360">
        <v>4.0416000000000001E-2</v>
      </c>
      <c r="M360">
        <v>5.0502999999999999E-2</v>
      </c>
      <c r="N360">
        <v>3.4174000000000003E-2</v>
      </c>
    </row>
    <row r="361" spans="1:14">
      <c r="A361">
        <v>14702</v>
      </c>
      <c r="B361">
        <v>20161230</v>
      </c>
      <c r="C361">
        <v>3</v>
      </c>
      <c r="D361" t="s">
        <v>40</v>
      </c>
      <c r="E361" t="s">
        <v>41</v>
      </c>
      <c r="F361">
        <v>3822210</v>
      </c>
      <c r="I361">
        <v>32.270000000000003</v>
      </c>
      <c r="J361">
        <v>2059857</v>
      </c>
      <c r="K361">
        <v>2.1740000000000002E-3</v>
      </c>
      <c r="L361">
        <v>1.8779000000000001E-2</v>
      </c>
      <c r="M361">
        <v>1.5913E-2</v>
      </c>
      <c r="N361">
        <v>1.8200999999999998E-2</v>
      </c>
    </row>
    <row r="362" spans="1:14">
      <c r="A362">
        <v>21178</v>
      </c>
      <c r="B362">
        <v>20070131</v>
      </c>
      <c r="C362">
        <v>1</v>
      </c>
      <c r="D362" t="s">
        <v>42</v>
      </c>
      <c r="E362" t="s">
        <v>43</v>
      </c>
      <c r="F362">
        <v>53983010</v>
      </c>
      <c r="I362">
        <v>97.19</v>
      </c>
      <c r="J362">
        <v>423163</v>
      </c>
      <c r="K362">
        <v>5.561E-2</v>
      </c>
      <c r="L362">
        <v>1.9404000000000001E-2</v>
      </c>
      <c r="M362">
        <v>2.2283000000000001E-2</v>
      </c>
      <c r="N362">
        <v>1.4059E-2</v>
      </c>
    </row>
    <row r="363" spans="1:14">
      <c r="A363">
        <v>21178</v>
      </c>
      <c r="B363">
        <v>20070228</v>
      </c>
      <c r="C363">
        <v>1</v>
      </c>
      <c r="D363" t="s">
        <v>42</v>
      </c>
      <c r="E363" t="s">
        <v>43</v>
      </c>
      <c r="F363">
        <v>53983010</v>
      </c>
      <c r="G363">
        <v>0.35</v>
      </c>
      <c r="H363">
        <v>0</v>
      </c>
      <c r="I363">
        <v>97.26</v>
      </c>
      <c r="J363">
        <v>376609</v>
      </c>
      <c r="K363">
        <v>4.3210000000000002E-3</v>
      </c>
      <c r="L363">
        <v>-1.3993999999999999E-2</v>
      </c>
      <c r="M363">
        <v>2.111E-3</v>
      </c>
      <c r="N363">
        <v>-2.1846000000000001E-2</v>
      </c>
    </row>
    <row r="364" spans="1:14">
      <c r="A364">
        <v>21178</v>
      </c>
      <c r="B364">
        <v>20070330</v>
      </c>
      <c r="C364">
        <v>1</v>
      </c>
      <c r="D364" t="s">
        <v>42</v>
      </c>
      <c r="E364" t="s">
        <v>43</v>
      </c>
      <c r="F364">
        <v>53983010</v>
      </c>
      <c r="I364">
        <v>97.02</v>
      </c>
      <c r="J364">
        <v>363117</v>
      </c>
      <c r="K364">
        <v>-2.4680000000000001E-3</v>
      </c>
      <c r="L364">
        <v>1.2945999999999999E-2</v>
      </c>
      <c r="M364">
        <v>6.5449999999999996E-3</v>
      </c>
      <c r="N364">
        <v>9.9799999999999993E-3</v>
      </c>
    </row>
    <row r="365" spans="1:14">
      <c r="A365">
        <v>21178</v>
      </c>
      <c r="B365">
        <v>20070430</v>
      </c>
      <c r="C365">
        <v>1</v>
      </c>
      <c r="D365" t="s">
        <v>42</v>
      </c>
      <c r="E365" t="s">
        <v>43</v>
      </c>
      <c r="F365">
        <v>53983010</v>
      </c>
      <c r="I365">
        <v>96.14</v>
      </c>
      <c r="J365">
        <v>424615</v>
      </c>
      <c r="K365">
        <v>-9.0699999999999999E-3</v>
      </c>
      <c r="L365">
        <v>3.9821000000000002E-2</v>
      </c>
      <c r="M365">
        <v>2.7043999999999999E-2</v>
      </c>
      <c r="N365">
        <v>4.3291000000000003E-2</v>
      </c>
    </row>
    <row r="366" spans="1:14">
      <c r="A366">
        <v>21178</v>
      </c>
      <c r="B366">
        <v>20070531</v>
      </c>
      <c r="C366">
        <v>1</v>
      </c>
      <c r="D366" t="s">
        <v>42</v>
      </c>
      <c r="E366" t="s">
        <v>43</v>
      </c>
      <c r="F366">
        <v>53983010</v>
      </c>
      <c r="G366">
        <v>0.35</v>
      </c>
      <c r="H366">
        <v>0</v>
      </c>
      <c r="I366">
        <v>98.1</v>
      </c>
      <c r="J366">
        <v>437666</v>
      </c>
      <c r="K366">
        <v>2.4027E-2</v>
      </c>
      <c r="L366">
        <v>3.8932000000000001E-2</v>
      </c>
      <c r="M366">
        <v>2.3123000000000001E-2</v>
      </c>
      <c r="N366">
        <v>3.2549000000000002E-2</v>
      </c>
    </row>
    <row r="367" spans="1:14">
      <c r="A367">
        <v>21178</v>
      </c>
      <c r="B367">
        <v>20070629</v>
      </c>
      <c r="C367">
        <v>1</v>
      </c>
      <c r="D367" t="s">
        <v>42</v>
      </c>
      <c r="E367" t="s">
        <v>43</v>
      </c>
      <c r="F367">
        <v>53983010</v>
      </c>
      <c r="I367">
        <v>94.13</v>
      </c>
      <c r="J367">
        <v>406261</v>
      </c>
      <c r="K367">
        <v>-4.0468999999999998E-2</v>
      </c>
      <c r="L367">
        <v>-1.4754E-2</v>
      </c>
      <c r="M367">
        <v>-7.9059999999999998E-3</v>
      </c>
      <c r="N367">
        <v>-1.7815999999999999E-2</v>
      </c>
    </row>
    <row r="368" spans="1:14">
      <c r="A368">
        <v>21178</v>
      </c>
      <c r="B368">
        <v>20070731</v>
      </c>
      <c r="C368">
        <v>1</v>
      </c>
      <c r="D368" t="s">
        <v>42</v>
      </c>
      <c r="E368" t="s">
        <v>43</v>
      </c>
      <c r="F368">
        <v>53983010</v>
      </c>
      <c r="I368">
        <v>98.48</v>
      </c>
      <c r="J368">
        <v>510303</v>
      </c>
      <c r="K368">
        <v>4.6212999999999997E-2</v>
      </c>
      <c r="L368">
        <v>-3.1758000000000002E-2</v>
      </c>
      <c r="M368">
        <v>-4.3536999999999999E-2</v>
      </c>
      <c r="N368">
        <v>-3.1981999999999997E-2</v>
      </c>
    </row>
    <row r="369" spans="1:14">
      <c r="A369">
        <v>21178</v>
      </c>
      <c r="B369">
        <v>20070831</v>
      </c>
      <c r="C369">
        <v>1</v>
      </c>
      <c r="D369" t="s">
        <v>42</v>
      </c>
      <c r="E369" t="s">
        <v>43</v>
      </c>
      <c r="F369">
        <v>53983010</v>
      </c>
      <c r="G369">
        <v>0.35</v>
      </c>
      <c r="H369">
        <v>0</v>
      </c>
      <c r="I369">
        <v>99.14</v>
      </c>
      <c r="J369">
        <v>697114</v>
      </c>
      <c r="K369">
        <v>1.0255999999999999E-2</v>
      </c>
      <c r="L369">
        <v>1.1631000000000001E-2</v>
      </c>
      <c r="M369">
        <v>-1.1736999999999999E-2</v>
      </c>
      <c r="N369">
        <v>1.2864E-2</v>
      </c>
    </row>
    <row r="370" spans="1:14">
      <c r="A370">
        <v>21178</v>
      </c>
      <c r="B370">
        <v>20070928</v>
      </c>
      <c r="C370">
        <v>1</v>
      </c>
      <c r="D370" t="s">
        <v>42</v>
      </c>
      <c r="E370" t="s">
        <v>43</v>
      </c>
      <c r="F370">
        <v>53983010</v>
      </c>
      <c r="I370">
        <v>108.49</v>
      </c>
      <c r="J370">
        <v>440131</v>
      </c>
      <c r="K370">
        <v>9.4311000000000006E-2</v>
      </c>
      <c r="L370">
        <v>4.0849000000000003E-2</v>
      </c>
      <c r="M370">
        <v>2.5364000000000001E-2</v>
      </c>
      <c r="N370">
        <v>3.5793999999999999E-2</v>
      </c>
    </row>
    <row r="371" spans="1:14">
      <c r="A371">
        <v>21178</v>
      </c>
      <c r="B371">
        <v>20071031</v>
      </c>
      <c r="C371">
        <v>1</v>
      </c>
      <c r="D371" t="s">
        <v>42</v>
      </c>
      <c r="E371" t="s">
        <v>43</v>
      </c>
      <c r="F371">
        <v>53983010</v>
      </c>
      <c r="I371">
        <v>110.04</v>
      </c>
      <c r="J371">
        <v>526600</v>
      </c>
      <c r="K371">
        <v>1.4286999999999999E-2</v>
      </c>
      <c r="L371">
        <v>2.5832999999999998E-2</v>
      </c>
      <c r="M371">
        <v>1.7406000000000001E-2</v>
      </c>
      <c r="N371">
        <v>1.4822E-2</v>
      </c>
    </row>
    <row r="372" spans="1:14">
      <c r="A372">
        <v>21178</v>
      </c>
      <c r="B372">
        <v>20071130</v>
      </c>
      <c r="C372">
        <v>1</v>
      </c>
      <c r="D372" t="s">
        <v>42</v>
      </c>
      <c r="E372" t="s">
        <v>43</v>
      </c>
      <c r="F372">
        <v>53983010</v>
      </c>
      <c r="G372">
        <v>0.42</v>
      </c>
      <c r="H372">
        <v>0</v>
      </c>
      <c r="I372">
        <v>110.67</v>
      </c>
      <c r="J372">
        <v>498670</v>
      </c>
      <c r="K372">
        <v>9.5420000000000001E-3</v>
      </c>
      <c r="L372">
        <v>-4.9327000000000003E-2</v>
      </c>
      <c r="M372">
        <v>-7.6617000000000005E-2</v>
      </c>
      <c r="N372">
        <v>-4.4042999999999999E-2</v>
      </c>
    </row>
    <row r="373" spans="1:14">
      <c r="A373">
        <v>21178</v>
      </c>
      <c r="B373">
        <v>20071231</v>
      </c>
      <c r="C373">
        <v>1</v>
      </c>
      <c r="D373" t="s">
        <v>42</v>
      </c>
      <c r="E373" t="s">
        <v>43</v>
      </c>
      <c r="F373">
        <v>53983010</v>
      </c>
      <c r="I373">
        <v>105.26</v>
      </c>
      <c r="J373">
        <v>362849</v>
      </c>
      <c r="K373">
        <v>-4.8883999999999997E-2</v>
      </c>
      <c r="L373">
        <v>-4.4279999999999996E-3</v>
      </c>
      <c r="M373">
        <v>-1.0989000000000001E-2</v>
      </c>
      <c r="N373">
        <v>-8.6280000000000003E-3</v>
      </c>
    </row>
    <row r="374" spans="1:14">
      <c r="A374">
        <v>21178</v>
      </c>
      <c r="B374">
        <v>20080131</v>
      </c>
      <c r="C374">
        <v>1</v>
      </c>
      <c r="D374" t="s">
        <v>42</v>
      </c>
      <c r="E374" t="s">
        <v>43</v>
      </c>
      <c r="F374">
        <v>53983010</v>
      </c>
      <c r="I374">
        <v>107.92</v>
      </c>
      <c r="J374">
        <v>627702</v>
      </c>
      <c r="K374">
        <v>2.5270999999999998E-2</v>
      </c>
      <c r="L374">
        <v>-6.2147000000000001E-2</v>
      </c>
      <c r="M374">
        <v>-4.5066000000000002E-2</v>
      </c>
      <c r="N374">
        <v>-6.1163000000000002E-2</v>
      </c>
    </row>
    <row r="375" spans="1:14">
      <c r="A375">
        <v>21178</v>
      </c>
      <c r="B375">
        <v>20080229</v>
      </c>
      <c r="C375">
        <v>1</v>
      </c>
      <c r="D375" t="s">
        <v>42</v>
      </c>
      <c r="E375" t="s">
        <v>43</v>
      </c>
      <c r="F375">
        <v>53983010</v>
      </c>
      <c r="G375">
        <v>0.42</v>
      </c>
      <c r="H375">
        <v>0</v>
      </c>
      <c r="I375">
        <v>103.2</v>
      </c>
      <c r="J375">
        <v>404898</v>
      </c>
      <c r="K375">
        <v>-3.9843999999999997E-2</v>
      </c>
      <c r="L375">
        <v>-2.1663999999999999E-2</v>
      </c>
      <c r="M375">
        <v>-2.1401E-2</v>
      </c>
      <c r="N375">
        <v>-3.4761E-2</v>
      </c>
    </row>
    <row r="376" spans="1:14">
      <c r="A376">
        <v>21178</v>
      </c>
      <c r="B376">
        <v>20080331</v>
      </c>
      <c r="C376">
        <v>1</v>
      </c>
      <c r="D376" t="s">
        <v>42</v>
      </c>
      <c r="E376" t="s">
        <v>43</v>
      </c>
      <c r="F376">
        <v>53983010</v>
      </c>
      <c r="I376">
        <v>99.3</v>
      </c>
      <c r="J376">
        <v>443775</v>
      </c>
      <c r="K376">
        <v>-3.7790999999999998E-2</v>
      </c>
      <c r="L376">
        <v>-1.042E-2</v>
      </c>
      <c r="M376">
        <v>-2.5309000000000002E-2</v>
      </c>
      <c r="N376">
        <v>-5.96E-3</v>
      </c>
    </row>
    <row r="377" spans="1:14">
      <c r="A377">
        <v>21178</v>
      </c>
      <c r="B377">
        <v>20080430</v>
      </c>
      <c r="C377">
        <v>1</v>
      </c>
      <c r="D377" t="s">
        <v>42</v>
      </c>
      <c r="E377" t="s">
        <v>43</v>
      </c>
      <c r="F377">
        <v>53983010</v>
      </c>
      <c r="I377">
        <v>106.04</v>
      </c>
      <c r="J377">
        <v>419209</v>
      </c>
      <c r="K377">
        <v>6.7875000000000005E-2</v>
      </c>
      <c r="L377">
        <v>5.1105999999999999E-2</v>
      </c>
      <c r="M377">
        <v>3.1906999999999998E-2</v>
      </c>
      <c r="N377">
        <v>4.7546999999999999E-2</v>
      </c>
    </row>
    <row r="378" spans="1:14">
      <c r="A378">
        <v>21178</v>
      </c>
      <c r="B378">
        <v>20080530</v>
      </c>
      <c r="C378">
        <v>1</v>
      </c>
      <c r="D378" t="s">
        <v>42</v>
      </c>
      <c r="E378" t="s">
        <v>43</v>
      </c>
      <c r="F378">
        <v>53983010</v>
      </c>
      <c r="G378">
        <v>0.42</v>
      </c>
      <c r="H378">
        <v>0</v>
      </c>
      <c r="I378">
        <v>109.44</v>
      </c>
      <c r="J378">
        <v>319628</v>
      </c>
      <c r="K378">
        <v>3.6024E-2</v>
      </c>
      <c r="L378">
        <v>2.3841000000000001E-2</v>
      </c>
      <c r="M378">
        <v>3.1787000000000003E-2</v>
      </c>
      <c r="N378">
        <v>1.0673999999999999E-2</v>
      </c>
    </row>
    <row r="379" spans="1:14">
      <c r="A379">
        <v>21178</v>
      </c>
      <c r="B379">
        <v>20080630</v>
      </c>
      <c r="C379">
        <v>1</v>
      </c>
      <c r="D379" t="s">
        <v>42</v>
      </c>
      <c r="E379" t="s">
        <v>43</v>
      </c>
      <c r="F379">
        <v>53983010</v>
      </c>
      <c r="I379">
        <v>98.66</v>
      </c>
      <c r="J379">
        <v>470239</v>
      </c>
      <c r="K379">
        <v>-9.8501000000000005E-2</v>
      </c>
      <c r="L379">
        <v>-7.8433000000000003E-2</v>
      </c>
      <c r="M379">
        <v>-8.6624999999999994E-2</v>
      </c>
      <c r="N379">
        <v>-8.5961999999999997E-2</v>
      </c>
    </row>
    <row r="380" spans="1:14">
      <c r="A380">
        <v>21178</v>
      </c>
      <c r="B380">
        <v>20080731</v>
      </c>
      <c r="C380">
        <v>1</v>
      </c>
      <c r="D380" t="s">
        <v>42</v>
      </c>
      <c r="E380" t="s">
        <v>43</v>
      </c>
      <c r="F380">
        <v>53983010</v>
      </c>
      <c r="I380">
        <v>104.33</v>
      </c>
      <c r="J380">
        <v>605457</v>
      </c>
      <c r="K380">
        <v>5.747E-2</v>
      </c>
      <c r="L380">
        <v>-1.3328E-2</v>
      </c>
      <c r="M380">
        <v>-1.2949999999999999E-3</v>
      </c>
      <c r="N380">
        <v>-9.8589999999999997E-3</v>
      </c>
    </row>
    <row r="381" spans="1:14">
      <c r="A381">
        <v>21178</v>
      </c>
      <c r="B381">
        <v>20080829</v>
      </c>
      <c r="C381">
        <v>1</v>
      </c>
      <c r="D381" t="s">
        <v>42</v>
      </c>
      <c r="E381" t="s">
        <v>43</v>
      </c>
      <c r="F381">
        <v>53983010</v>
      </c>
      <c r="G381">
        <v>0.42</v>
      </c>
      <c r="H381">
        <v>0</v>
      </c>
      <c r="I381">
        <v>116.44</v>
      </c>
      <c r="J381">
        <v>613181</v>
      </c>
      <c r="K381">
        <v>0.1201</v>
      </c>
      <c r="L381">
        <v>1.0562999999999999E-2</v>
      </c>
      <c r="M381">
        <v>1.3023E-2</v>
      </c>
      <c r="N381">
        <v>1.2191E-2</v>
      </c>
    </row>
    <row r="382" spans="1:14">
      <c r="A382">
        <v>21178</v>
      </c>
      <c r="B382">
        <v>20080930</v>
      </c>
      <c r="C382">
        <v>1</v>
      </c>
      <c r="D382" t="s">
        <v>42</v>
      </c>
      <c r="E382" t="s">
        <v>43</v>
      </c>
      <c r="F382">
        <v>53983010</v>
      </c>
      <c r="I382">
        <v>109.67</v>
      </c>
      <c r="J382">
        <v>711700</v>
      </c>
      <c r="K382">
        <v>-5.8141999999999999E-2</v>
      </c>
      <c r="L382">
        <v>-9.8006999999999997E-2</v>
      </c>
      <c r="M382">
        <v>-0.120091</v>
      </c>
      <c r="N382">
        <v>-9.0790999999999997E-2</v>
      </c>
    </row>
    <row r="383" spans="1:14">
      <c r="A383">
        <v>21178</v>
      </c>
      <c r="B383">
        <v>20081031</v>
      </c>
      <c r="C383">
        <v>1</v>
      </c>
      <c r="D383" t="s">
        <v>42</v>
      </c>
      <c r="E383" t="s">
        <v>43</v>
      </c>
      <c r="F383">
        <v>53983010</v>
      </c>
      <c r="I383">
        <v>85.05</v>
      </c>
      <c r="J383">
        <v>1023275</v>
      </c>
      <c r="K383">
        <v>-0.224492</v>
      </c>
      <c r="L383">
        <v>-0.18462100000000001</v>
      </c>
      <c r="M383">
        <v>-0.20522199999999999</v>
      </c>
      <c r="N383">
        <v>-0.16942499999999999</v>
      </c>
    </row>
    <row r="384" spans="1:14">
      <c r="A384">
        <v>21178</v>
      </c>
      <c r="B384">
        <v>20081128</v>
      </c>
      <c r="C384">
        <v>1</v>
      </c>
      <c r="D384" t="s">
        <v>42</v>
      </c>
      <c r="E384" t="s">
        <v>43</v>
      </c>
      <c r="F384">
        <v>53983010</v>
      </c>
      <c r="G384">
        <v>0.56999999999999995</v>
      </c>
      <c r="H384">
        <v>0</v>
      </c>
      <c r="I384">
        <v>77.11</v>
      </c>
      <c r="J384">
        <v>558418</v>
      </c>
      <c r="K384">
        <v>-8.6654999999999996E-2</v>
      </c>
      <c r="L384">
        <v>-8.4614999999999996E-2</v>
      </c>
      <c r="M384">
        <v>-0.13031999999999999</v>
      </c>
      <c r="N384">
        <v>-7.4848999999999999E-2</v>
      </c>
    </row>
    <row r="385" spans="1:14">
      <c r="A385">
        <v>21178</v>
      </c>
      <c r="B385">
        <v>20081231</v>
      </c>
      <c r="C385">
        <v>1</v>
      </c>
      <c r="D385" t="s">
        <v>42</v>
      </c>
      <c r="E385" t="s">
        <v>43</v>
      </c>
      <c r="F385">
        <v>53983010</v>
      </c>
      <c r="I385">
        <v>84.08</v>
      </c>
      <c r="J385">
        <v>581393</v>
      </c>
      <c r="K385">
        <v>9.0389999999999998E-2</v>
      </c>
      <c r="L385">
        <v>2.2148000000000001E-2</v>
      </c>
      <c r="M385">
        <v>4.2175999999999998E-2</v>
      </c>
      <c r="N385">
        <v>7.8220000000000008E-3</v>
      </c>
    </row>
    <row r="386" spans="1:14">
      <c r="A386">
        <v>21178</v>
      </c>
      <c r="B386">
        <v>20090130</v>
      </c>
      <c r="C386">
        <v>1</v>
      </c>
      <c r="D386" t="s">
        <v>42</v>
      </c>
      <c r="E386" t="s">
        <v>43</v>
      </c>
      <c r="F386">
        <v>53983010</v>
      </c>
      <c r="I386">
        <v>82.04</v>
      </c>
      <c r="J386">
        <v>627853</v>
      </c>
      <c r="K386">
        <v>-2.4263E-2</v>
      </c>
      <c r="L386">
        <v>-7.7324000000000004E-2</v>
      </c>
      <c r="M386">
        <v>-2.4042000000000001E-2</v>
      </c>
      <c r="N386">
        <v>-8.5656999999999997E-2</v>
      </c>
    </row>
    <row r="387" spans="1:14">
      <c r="A387">
        <v>21178</v>
      </c>
      <c r="B387">
        <v>20090227</v>
      </c>
      <c r="C387">
        <v>1</v>
      </c>
      <c r="D387" t="s">
        <v>42</v>
      </c>
      <c r="E387" t="s">
        <v>43</v>
      </c>
      <c r="F387">
        <v>53983010</v>
      </c>
      <c r="G387">
        <v>0.56999999999999995</v>
      </c>
      <c r="H387">
        <v>0</v>
      </c>
      <c r="I387">
        <v>63.11</v>
      </c>
      <c r="J387">
        <v>742846</v>
      </c>
      <c r="K387">
        <v>-0.22379299999999999</v>
      </c>
      <c r="L387">
        <v>-0.100212</v>
      </c>
      <c r="M387">
        <v>-0.107667</v>
      </c>
      <c r="N387">
        <v>-0.109931</v>
      </c>
    </row>
    <row r="388" spans="1:14">
      <c r="A388">
        <v>21178</v>
      </c>
      <c r="B388">
        <v>20090331</v>
      </c>
      <c r="C388">
        <v>1</v>
      </c>
      <c r="D388" t="s">
        <v>42</v>
      </c>
      <c r="E388" t="s">
        <v>43</v>
      </c>
      <c r="F388">
        <v>53983010</v>
      </c>
      <c r="I388">
        <v>69.03</v>
      </c>
      <c r="J388">
        <v>951216</v>
      </c>
      <c r="K388">
        <v>9.3803999999999998E-2</v>
      </c>
      <c r="L388">
        <v>8.6690000000000003E-2</v>
      </c>
      <c r="M388">
        <v>0.107474</v>
      </c>
      <c r="N388">
        <v>8.5404999999999995E-2</v>
      </c>
    </row>
    <row r="389" spans="1:14">
      <c r="A389">
        <v>21178</v>
      </c>
      <c r="B389">
        <v>20090430</v>
      </c>
      <c r="C389">
        <v>1</v>
      </c>
      <c r="D389" t="s">
        <v>42</v>
      </c>
      <c r="E389" t="s">
        <v>43</v>
      </c>
      <c r="F389">
        <v>53983010</v>
      </c>
      <c r="I389">
        <v>78.53</v>
      </c>
      <c r="J389">
        <v>771571</v>
      </c>
      <c r="K389">
        <v>0.13762099999999999</v>
      </c>
      <c r="L389">
        <v>0.109359</v>
      </c>
      <c r="M389">
        <v>0.19276199999999999</v>
      </c>
      <c r="N389">
        <v>9.3924999999999995E-2</v>
      </c>
    </row>
    <row r="390" spans="1:14">
      <c r="A390">
        <v>21178</v>
      </c>
      <c r="B390">
        <v>20090529</v>
      </c>
      <c r="C390">
        <v>1</v>
      </c>
      <c r="D390" t="s">
        <v>42</v>
      </c>
      <c r="E390" t="s">
        <v>43</v>
      </c>
      <c r="F390">
        <v>53983010</v>
      </c>
      <c r="G390">
        <v>0.56999999999999995</v>
      </c>
      <c r="H390">
        <v>0</v>
      </c>
      <c r="I390">
        <v>83.63</v>
      </c>
      <c r="J390">
        <v>466905</v>
      </c>
      <c r="K390">
        <v>7.2202000000000002E-2</v>
      </c>
      <c r="L390">
        <v>6.7788000000000001E-2</v>
      </c>
      <c r="M390">
        <v>0.10233</v>
      </c>
      <c r="N390">
        <v>5.3081000000000003E-2</v>
      </c>
    </row>
    <row r="391" spans="1:14">
      <c r="A391">
        <v>21178</v>
      </c>
      <c r="B391">
        <v>20090630</v>
      </c>
      <c r="C391">
        <v>1</v>
      </c>
      <c r="D391" t="s">
        <v>42</v>
      </c>
      <c r="E391" t="s">
        <v>43</v>
      </c>
      <c r="F391">
        <v>53983010</v>
      </c>
      <c r="I391">
        <v>80.650000000000006</v>
      </c>
      <c r="J391">
        <v>472697</v>
      </c>
      <c r="K391">
        <v>-3.5632999999999998E-2</v>
      </c>
      <c r="L391">
        <v>-3.0980000000000001E-3</v>
      </c>
      <c r="M391">
        <v>2.3921000000000001E-2</v>
      </c>
      <c r="N391">
        <v>1.9599999999999999E-4</v>
      </c>
    </row>
    <row r="392" spans="1:14">
      <c r="A392">
        <v>21178</v>
      </c>
      <c r="B392">
        <v>20090731</v>
      </c>
      <c r="C392">
        <v>1</v>
      </c>
      <c r="D392" t="s">
        <v>42</v>
      </c>
      <c r="E392" t="s">
        <v>43</v>
      </c>
      <c r="F392">
        <v>53983010</v>
      </c>
      <c r="I392">
        <v>74.760000000000005</v>
      </c>
      <c r="J392">
        <v>704401</v>
      </c>
      <c r="K392">
        <v>-7.3032E-2</v>
      </c>
      <c r="L392">
        <v>8.1719E-2</v>
      </c>
      <c r="M392">
        <v>8.5217000000000001E-2</v>
      </c>
      <c r="N392">
        <v>7.4142E-2</v>
      </c>
    </row>
    <row r="393" spans="1:14">
      <c r="A393">
        <v>21178</v>
      </c>
      <c r="B393">
        <v>20090831</v>
      </c>
      <c r="C393">
        <v>1</v>
      </c>
      <c r="D393" t="s">
        <v>42</v>
      </c>
      <c r="E393" t="s">
        <v>43</v>
      </c>
      <c r="F393">
        <v>53983010</v>
      </c>
      <c r="G393">
        <v>0.56999999999999995</v>
      </c>
      <c r="H393">
        <v>0</v>
      </c>
      <c r="I393">
        <v>74.98</v>
      </c>
      <c r="J393">
        <v>645043</v>
      </c>
      <c r="K393">
        <v>1.0567E-2</v>
      </c>
      <c r="L393">
        <v>3.1459000000000001E-2</v>
      </c>
      <c r="M393">
        <v>5.6863999999999998E-2</v>
      </c>
      <c r="N393">
        <v>3.356E-2</v>
      </c>
    </row>
    <row r="394" spans="1:14">
      <c r="A394">
        <v>21178</v>
      </c>
      <c r="B394">
        <v>20090930</v>
      </c>
      <c r="C394">
        <v>1</v>
      </c>
      <c r="D394" t="s">
        <v>42</v>
      </c>
      <c r="E394" t="s">
        <v>43</v>
      </c>
      <c r="F394">
        <v>53983010</v>
      </c>
      <c r="I394">
        <v>78.08</v>
      </c>
      <c r="J394">
        <v>885302</v>
      </c>
      <c r="K394">
        <v>4.1343999999999999E-2</v>
      </c>
      <c r="L394">
        <v>4.5221999999999998E-2</v>
      </c>
      <c r="M394">
        <v>7.1254999999999999E-2</v>
      </c>
      <c r="N394">
        <v>3.5722999999999998E-2</v>
      </c>
    </row>
    <row r="395" spans="1:14">
      <c r="A395">
        <v>21178</v>
      </c>
      <c r="B395">
        <v>20091030</v>
      </c>
      <c r="C395">
        <v>1</v>
      </c>
      <c r="D395" t="s">
        <v>42</v>
      </c>
      <c r="E395" t="s">
        <v>43</v>
      </c>
      <c r="F395">
        <v>53983010</v>
      </c>
      <c r="I395">
        <v>68.790000000000006</v>
      </c>
      <c r="J395">
        <v>1110310</v>
      </c>
      <c r="K395">
        <v>-0.118981</v>
      </c>
      <c r="L395">
        <v>-2.7993000000000001E-2</v>
      </c>
      <c r="M395">
        <v>-5.0611999999999997E-2</v>
      </c>
      <c r="N395">
        <v>-1.9761999999999998E-2</v>
      </c>
    </row>
    <row r="396" spans="1:14">
      <c r="A396">
        <v>21178</v>
      </c>
      <c r="B396">
        <v>20091130</v>
      </c>
      <c r="C396">
        <v>1</v>
      </c>
      <c r="D396" t="s">
        <v>42</v>
      </c>
      <c r="E396" t="s">
        <v>43</v>
      </c>
      <c r="F396">
        <v>53983010</v>
      </c>
      <c r="G396">
        <v>0.63</v>
      </c>
      <c r="H396">
        <v>0</v>
      </c>
      <c r="I396">
        <v>77.23</v>
      </c>
      <c r="J396">
        <v>581709</v>
      </c>
      <c r="K396">
        <v>0.131851</v>
      </c>
      <c r="L396">
        <v>5.7098000000000003E-2</v>
      </c>
      <c r="M396">
        <v>2.8476000000000001E-2</v>
      </c>
      <c r="N396">
        <v>5.7363999999999998E-2</v>
      </c>
    </row>
    <row r="397" spans="1:14">
      <c r="A397">
        <v>21178</v>
      </c>
      <c r="B397">
        <v>20091231</v>
      </c>
      <c r="C397">
        <v>1</v>
      </c>
      <c r="D397" t="s">
        <v>42</v>
      </c>
      <c r="E397" t="s">
        <v>43</v>
      </c>
      <c r="F397">
        <v>53983010</v>
      </c>
      <c r="I397">
        <v>75.349999999999994</v>
      </c>
      <c r="J397">
        <v>562311</v>
      </c>
      <c r="K397">
        <v>-2.4343E-2</v>
      </c>
      <c r="L397">
        <v>2.8419E-2</v>
      </c>
      <c r="M397">
        <v>5.5001000000000001E-2</v>
      </c>
      <c r="N397">
        <v>1.7770999999999999E-2</v>
      </c>
    </row>
    <row r="398" spans="1:14">
      <c r="A398">
        <v>21178</v>
      </c>
      <c r="B398">
        <v>20100129</v>
      </c>
      <c r="C398">
        <v>1</v>
      </c>
      <c r="D398" t="s">
        <v>42</v>
      </c>
      <c r="E398" t="s">
        <v>43</v>
      </c>
      <c r="F398">
        <v>53983010</v>
      </c>
      <c r="I398">
        <v>74.52</v>
      </c>
      <c r="J398">
        <v>574857</v>
      </c>
      <c r="K398">
        <v>-1.1015E-2</v>
      </c>
      <c r="L398">
        <v>-3.7095999999999997E-2</v>
      </c>
      <c r="M398">
        <v>-1.1388000000000001E-2</v>
      </c>
      <c r="N398">
        <v>-3.6974E-2</v>
      </c>
    </row>
    <row r="399" spans="1:14">
      <c r="A399">
        <v>21178</v>
      </c>
      <c r="B399">
        <v>20100226</v>
      </c>
      <c r="C399">
        <v>1</v>
      </c>
      <c r="D399" t="s">
        <v>42</v>
      </c>
      <c r="E399" t="s">
        <v>43</v>
      </c>
      <c r="F399">
        <v>53983010</v>
      </c>
      <c r="G399">
        <v>0.63</v>
      </c>
      <c r="H399">
        <v>0</v>
      </c>
      <c r="I399">
        <v>77.760000000000005</v>
      </c>
      <c r="J399">
        <v>582369</v>
      </c>
      <c r="K399">
        <v>5.1931999999999999E-2</v>
      </c>
      <c r="L399">
        <v>3.4775E-2</v>
      </c>
      <c r="M399">
        <v>3.3603000000000001E-2</v>
      </c>
      <c r="N399">
        <v>2.8514000000000001E-2</v>
      </c>
    </row>
    <row r="400" spans="1:14">
      <c r="A400">
        <v>21178</v>
      </c>
      <c r="B400">
        <v>20100331</v>
      </c>
      <c r="C400">
        <v>1</v>
      </c>
      <c r="D400" t="s">
        <v>42</v>
      </c>
      <c r="E400" t="s">
        <v>43</v>
      </c>
      <c r="F400">
        <v>53983010</v>
      </c>
      <c r="I400">
        <v>83.22</v>
      </c>
      <c r="J400">
        <v>576440</v>
      </c>
      <c r="K400">
        <v>7.0216000000000001E-2</v>
      </c>
      <c r="L400">
        <v>6.3605999999999996E-2</v>
      </c>
      <c r="M400">
        <v>6.9273000000000001E-2</v>
      </c>
      <c r="N400">
        <v>5.8796000000000001E-2</v>
      </c>
    </row>
    <row r="401" spans="1:14">
      <c r="A401">
        <v>21178</v>
      </c>
      <c r="B401">
        <v>20100430</v>
      </c>
      <c r="C401">
        <v>1</v>
      </c>
      <c r="D401" t="s">
        <v>42</v>
      </c>
      <c r="E401" t="s">
        <v>43</v>
      </c>
      <c r="F401">
        <v>53983010</v>
      </c>
      <c r="I401">
        <v>84.89</v>
      </c>
      <c r="J401">
        <v>378074</v>
      </c>
      <c r="K401">
        <v>2.0067000000000002E-2</v>
      </c>
      <c r="L401">
        <v>2.0042999999999998E-2</v>
      </c>
      <c r="M401">
        <v>5.7837E-2</v>
      </c>
      <c r="N401">
        <v>1.4759E-2</v>
      </c>
    </row>
    <row r="402" spans="1:14">
      <c r="A402">
        <v>21178</v>
      </c>
      <c r="B402">
        <v>20100528</v>
      </c>
      <c r="C402">
        <v>1</v>
      </c>
      <c r="D402" t="s">
        <v>42</v>
      </c>
      <c r="E402" t="s">
        <v>43</v>
      </c>
      <c r="F402">
        <v>53983010</v>
      </c>
      <c r="G402">
        <v>0.63</v>
      </c>
      <c r="H402">
        <v>0</v>
      </c>
      <c r="I402">
        <v>79.92</v>
      </c>
      <c r="J402">
        <v>581705</v>
      </c>
      <c r="K402">
        <v>-5.1124999999999997E-2</v>
      </c>
      <c r="L402">
        <v>-7.9136999999999999E-2</v>
      </c>
      <c r="M402">
        <v>-7.6962000000000003E-2</v>
      </c>
      <c r="N402">
        <v>-8.1975999999999993E-2</v>
      </c>
    </row>
    <row r="403" spans="1:14">
      <c r="A403">
        <v>21178</v>
      </c>
      <c r="B403">
        <v>20100630</v>
      </c>
      <c r="C403">
        <v>1</v>
      </c>
      <c r="D403" t="s">
        <v>42</v>
      </c>
      <c r="E403" t="s">
        <v>43</v>
      </c>
      <c r="F403">
        <v>53983010</v>
      </c>
      <c r="I403">
        <v>74.5</v>
      </c>
      <c r="J403">
        <v>476072</v>
      </c>
      <c r="K403">
        <v>-6.7818000000000003E-2</v>
      </c>
      <c r="L403">
        <v>-5.0716999999999998E-2</v>
      </c>
      <c r="M403">
        <v>-5.6666000000000001E-2</v>
      </c>
      <c r="N403">
        <v>-5.3881999999999999E-2</v>
      </c>
    </row>
    <row r="404" spans="1:14">
      <c r="A404">
        <v>21178</v>
      </c>
      <c r="B404">
        <v>20100730</v>
      </c>
      <c r="C404">
        <v>1</v>
      </c>
      <c r="D404" t="s">
        <v>42</v>
      </c>
      <c r="E404" t="s">
        <v>43</v>
      </c>
      <c r="F404">
        <v>53983010</v>
      </c>
      <c r="I404">
        <v>75.150000000000006</v>
      </c>
      <c r="J404">
        <v>482354</v>
      </c>
      <c r="K404">
        <v>8.7250000000000001E-3</v>
      </c>
      <c r="L404">
        <v>7.0292999999999994E-2</v>
      </c>
      <c r="M404">
        <v>5.9957999999999997E-2</v>
      </c>
      <c r="N404">
        <v>6.8778000000000006E-2</v>
      </c>
    </row>
    <row r="405" spans="1:14">
      <c r="A405">
        <v>21178</v>
      </c>
      <c r="B405">
        <v>20100831</v>
      </c>
      <c r="C405">
        <v>1</v>
      </c>
      <c r="D405" t="s">
        <v>42</v>
      </c>
      <c r="E405" t="s">
        <v>43</v>
      </c>
      <c r="F405">
        <v>53983010</v>
      </c>
      <c r="G405">
        <v>0.63</v>
      </c>
      <c r="H405">
        <v>0</v>
      </c>
      <c r="I405">
        <v>69.52</v>
      </c>
      <c r="J405">
        <v>509167</v>
      </c>
      <c r="K405">
        <v>-6.6533999999999996E-2</v>
      </c>
      <c r="L405">
        <v>-4.2812999999999997E-2</v>
      </c>
      <c r="M405">
        <v>-4.7592000000000002E-2</v>
      </c>
      <c r="N405">
        <v>-4.7448999999999998E-2</v>
      </c>
    </row>
    <row r="406" spans="1:14">
      <c r="A406">
        <v>21178</v>
      </c>
      <c r="B406">
        <v>20100930</v>
      </c>
      <c r="C406">
        <v>1</v>
      </c>
      <c r="D406" t="s">
        <v>42</v>
      </c>
      <c r="E406" t="s">
        <v>43</v>
      </c>
      <c r="F406">
        <v>53983010</v>
      </c>
      <c r="I406">
        <v>71.28</v>
      </c>
      <c r="J406">
        <v>556577</v>
      </c>
      <c r="K406">
        <v>2.5316000000000002E-2</v>
      </c>
      <c r="L406">
        <v>9.1517000000000001E-2</v>
      </c>
      <c r="M406">
        <v>9.6374000000000001E-2</v>
      </c>
      <c r="N406">
        <v>8.7551000000000004E-2</v>
      </c>
    </row>
    <row r="407" spans="1:14">
      <c r="A407">
        <v>21178</v>
      </c>
      <c r="B407">
        <v>20101029</v>
      </c>
      <c r="C407">
        <v>1</v>
      </c>
      <c r="D407" t="s">
        <v>42</v>
      </c>
      <c r="E407" t="s">
        <v>43</v>
      </c>
      <c r="F407">
        <v>53983010</v>
      </c>
      <c r="I407">
        <v>71.290000000000006</v>
      </c>
      <c r="J407">
        <v>630130</v>
      </c>
      <c r="K407">
        <v>1.3999999999999999E-4</v>
      </c>
      <c r="L407">
        <v>3.8531000000000003E-2</v>
      </c>
      <c r="M407">
        <v>4.0681000000000002E-2</v>
      </c>
      <c r="N407">
        <v>3.6856E-2</v>
      </c>
    </row>
    <row r="408" spans="1:14">
      <c r="A408">
        <v>21178</v>
      </c>
      <c r="B408">
        <v>20101130</v>
      </c>
      <c r="C408">
        <v>1</v>
      </c>
      <c r="D408" t="s">
        <v>42</v>
      </c>
      <c r="E408" t="s">
        <v>43</v>
      </c>
      <c r="F408">
        <v>53983010</v>
      </c>
      <c r="G408">
        <v>0.75</v>
      </c>
      <c r="H408">
        <v>0</v>
      </c>
      <c r="I408">
        <v>68.040000000000006</v>
      </c>
      <c r="J408">
        <v>714122</v>
      </c>
      <c r="K408">
        <v>-3.5068000000000002E-2</v>
      </c>
      <c r="L408">
        <v>5.1070000000000004E-3</v>
      </c>
      <c r="M408">
        <v>1.0662E-2</v>
      </c>
      <c r="N408">
        <v>-2.2899999999999999E-3</v>
      </c>
    </row>
    <row r="409" spans="1:14">
      <c r="A409">
        <v>21178</v>
      </c>
      <c r="B409">
        <v>20101231</v>
      </c>
      <c r="C409">
        <v>1</v>
      </c>
      <c r="D409" t="s">
        <v>42</v>
      </c>
      <c r="E409" t="s">
        <v>43</v>
      </c>
      <c r="F409">
        <v>53983010</v>
      </c>
      <c r="I409">
        <v>69.91</v>
      </c>
      <c r="J409">
        <v>540804</v>
      </c>
      <c r="K409">
        <v>2.7484000000000001E-2</v>
      </c>
      <c r="L409">
        <v>6.7150000000000001E-2</v>
      </c>
      <c r="M409">
        <v>6.8774000000000002E-2</v>
      </c>
      <c r="N409">
        <v>6.5299999999999997E-2</v>
      </c>
    </row>
    <row r="410" spans="1:14">
      <c r="A410">
        <v>21178</v>
      </c>
      <c r="B410">
        <v>20110131</v>
      </c>
      <c r="C410">
        <v>1</v>
      </c>
      <c r="D410" t="s">
        <v>42</v>
      </c>
      <c r="E410" t="s">
        <v>43</v>
      </c>
      <c r="F410">
        <v>53983010</v>
      </c>
      <c r="I410">
        <v>79.599999999999994</v>
      </c>
      <c r="J410">
        <v>777148</v>
      </c>
      <c r="K410">
        <v>0.13860700000000001</v>
      </c>
      <c r="L410">
        <v>1.9155999999999999E-2</v>
      </c>
      <c r="M410">
        <v>1.4411999999999999E-2</v>
      </c>
      <c r="N410">
        <v>2.2645999999999999E-2</v>
      </c>
    </row>
    <row r="411" spans="1:14">
      <c r="A411">
        <v>21178</v>
      </c>
      <c r="B411">
        <v>20110228</v>
      </c>
      <c r="C411">
        <v>1</v>
      </c>
      <c r="D411" t="s">
        <v>42</v>
      </c>
      <c r="E411" t="s">
        <v>43</v>
      </c>
      <c r="F411">
        <v>53983010</v>
      </c>
      <c r="G411">
        <v>0.75</v>
      </c>
      <c r="H411">
        <v>0</v>
      </c>
      <c r="I411">
        <v>79.16</v>
      </c>
      <c r="J411">
        <v>440539</v>
      </c>
      <c r="K411">
        <v>3.895E-3</v>
      </c>
      <c r="L411">
        <v>3.8164999999999998E-2</v>
      </c>
      <c r="M411">
        <v>3.7035999999999999E-2</v>
      </c>
      <c r="N411">
        <v>3.1956999999999999E-2</v>
      </c>
    </row>
    <row r="412" spans="1:14">
      <c r="A412">
        <v>21178</v>
      </c>
      <c r="B412">
        <v>20110331</v>
      </c>
      <c r="C412">
        <v>1</v>
      </c>
      <c r="D412" t="s">
        <v>42</v>
      </c>
      <c r="E412" t="s">
        <v>43</v>
      </c>
      <c r="F412">
        <v>53983010</v>
      </c>
      <c r="I412">
        <v>80.400000000000006</v>
      </c>
      <c r="J412">
        <v>514982</v>
      </c>
      <c r="K412">
        <v>1.5664000000000001E-2</v>
      </c>
      <c r="L412">
        <v>3.3660000000000001E-3</v>
      </c>
      <c r="M412">
        <v>8.6049999999999998E-3</v>
      </c>
      <c r="N412">
        <v>-1.047E-3</v>
      </c>
    </row>
    <row r="413" spans="1:14">
      <c r="A413">
        <v>21178</v>
      </c>
      <c r="B413">
        <v>20110429</v>
      </c>
      <c r="C413">
        <v>1</v>
      </c>
      <c r="D413" t="s">
        <v>42</v>
      </c>
      <c r="E413" t="s">
        <v>43</v>
      </c>
      <c r="F413">
        <v>53983010</v>
      </c>
      <c r="I413">
        <v>79.25</v>
      </c>
      <c r="J413">
        <v>455690</v>
      </c>
      <c r="K413">
        <v>-1.4304000000000001E-2</v>
      </c>
      <c r="L413">
        <v>2.8688000000000002E-2</v>
      </c>
      <c r="M413">
        <v>1.9203000000000001E-2</v>
      </c>
      <c r="N413">
        <v>2.8494999999999999E-2</v>
      </c>
    </row>
    <row r="414" spans="1:14">
      <c r="A414">
        <v>21178</v>
      </c>
      <c r="B414">
        <v>20110531</v>
      </c>
      <c r="C414">
        <v>1</v>
      </c>
      <c r="D414" t="s">
        <v>42</v>
      </c>
      <c r="E414" t="s">
        <v>43</v>
      </c>
      <c r="F414">
        <v>53983010</v>
      </c>
      <c r="G414">
        <v>0.75</v>
      </c>
      <c r="H414">
        <v>0</v>
      </c>
      <c r="I414">
        <v>77.900000000000006</v>
      </c>
      <c r="J414">
        <v>457324</v>
      </c>
      <c r="K414">
        <v>-7.5709999999999996E-3</v>
      </c>
      <c r="L414">
        <v>-1.4935E-2</v>
      </c>
      <c r="M414">
        <v>-1.8549E-2</v>
      </c>
      <c r="N414">
        <v>-1.3501000000000001E-2</v>
      </c>
    </row>
    <row r="415" spans="1:14">
      <c r="A415">
        <v>21178</v>
      </c>
      <c r="B415">
        <v>20110630</v>
      </c>
      <c r="C415">
        <v>1</v>
      </c>
      <c r="D415" t="s">
        <v>42</v>
      </c>
      <c r="E415" t="s">
        <v>43</v>
      </c>
      <c r="F415">
        <v>53983010</v>
      </c>
      <c r="I415">
        <v>80.97</v>
      </c>
      <c r="J415">
        <v>505076</v>
      </c>
      <c r="K415">
        <v>3.9409E-2</v>
      </c>
      <c r="L415">
        <v>-1.8395000000000002E-2</v>
      </c>
      <c r="M415">
        <v>-2.4105999999999999E-2</v>
      </c>
      <c r="N415">
        <v>-1.8258E-2</v>
      </c>
    </row>
    <row r="416" spans="1:14">
      <c r="A416">
        <v>21178</v>
      </c>
      <c r="B416">
        <v>20110729</v>
      </c>
      <c r="C416">
        <v>1</v>
      </c>
      <c r="D416" t="s">
        <v>42</v>
      </c>
      <c r="E416" t="s">
        <v>43</v>
      </c>
      <c r="F416">
        <v>53983010</v>
      </c>
      <c r="I416">
        <v>75.73</v>
      </c>
      <c r="J416">
        <v>420972</v>
      </c>
      <c r="K416">
        <v>-6.4714999999999995E-2</v>
      </c>
      <c r="L416">
        <v>-2.247E-2</v>
      </c>
      <c r="M416">
        <v>-2.1812999999999999E-2</v>
      </c>
      <c r="N416">
        <v>-2.1474E-2</v>
      </c>
    </row>
    <row r="417" spans="1:14">
      <c r="A417">
        <v>21178</v>
      </c>
      <c r="B417">
        <v>20110831</v>
      </c>
      <c r="C417">
        <v>1</v>
      </c>
      <c r="D417" t="s">
        <v>42</v>
      </c>
      <c r="E417" t="s">
        <v>43</v>
      </c>
      <c r="F417">
        <v>53983010</v>
      </c>
      <c r="G417">
        <v>0.75</v>
      </c>
      <c r="H417">
        <v>0</v>
      </c>
      <c r="I417">
        <v>74.19</v>
      </c>
      <c r="J417">
        <v>771225</v>
      </c>
      <c r="K417">
        <v>-1.0432E-2</v>
      </c>
      <c r="L417">
        <v>-5.7472000000000002E-2</v>
      </c>
      <c r="M417">
        <v>-7.5715000000000005E-2</v>
      </c>
      <c r="N417">
        <v>-5.6791000000000001E-2</v>
      </c>
    </row>
    <row r="418" spans="1:14">
      <c r="A418">
        <v>21178</v>
      </c>
      <c r="B418">
        <v>20110930</v>
      </c>
      <c r="C418">
        <v>1</v>
      </c>
      <c r="D418" t="s">
        <v>42</v>
      </c>
      <c r="E418" t="s">
        <v>43</v>
      </c>
      <c r="F418">
        <v>53983010</v>
      </c>
      <c r="I418">
        <v>72.64</v>
      </c>
      <c r="J418">
        <v>648032</v>
      </c>
      <c r="K418">
        <v>-2.0892000000000001E-2</v>
      </c>
      <c r="L418">
        <v>-8.4872000000000003E-2</v>
      </c>
      <c r="M418">
        <v>-0.10092</v>
      </c>
      <c r="N418">
        <v>-7.1762000000000006E-2</v>
      </c>
    </row>
    <row r="419" spans="1:14">
      <c r="A419">
        <v>21178</v>
      </c>
      <c r="B419">
        <v>20111031</v>
      </c>
      <c r="C419">
        <v>1</v>
      </c>
      <c r="D419" t="s">
        <v>42</v>
      </c>
      <c r="E419" t="s">
        <v>43</v>
      </c>
      <c r="F419">
        <v>53983010</v>
      </c>
      <c r="I419">
        <v>75.900000000000006</v>
      </c>
      <c r="J419">
        <v>476649</v>
      </c>
      <c r="K419">
        <v>4.4879000000000002E-2</v>
      </c>
      <c r="L419">
        <v>0.113982</v>
      </c>
      <c r="M419">
        <v>0.107697</v>
      </c>
      <c r="N419">
        <v>0.107723</v>
      </c>
    </row>
    <row r="420" spans="1:14">
      <c r="A420">
        <v>21178</v>
      </c>
      <c r="B420">
        <v>20111130</v>
      </c>
      <c r="C420">
        <v>1</v>
      </c>
      <c r="D420" t="s">
        <v>42</v>
      </c>
      <c r="E420" t="s">
        <v>43</v>
      </c>
      <c r="F420">
        <v>53983010</v>
      </c>
      <c r="G420">
        <v>1</v>
      </c>
      <c r="H420">
        <v>0</v>
      </c>
      <c r="I420">
        <v>78.150000000000006</v>
      </c>
      <c r="J420">
        <v>625308</v>
      </c>
      <c r="K420">
        <v>4.2819000000000003E-2</v>
      </c>
      <c r="L420">
        <v>-6.2269999999999999E-3</v>
      </c>
      <c r="M420">
        <v>-2.0645E-2</v>
      </c>
      <c r="N420">
        <v>-5.0590000000000001E-3</v>
      </c>
    </row>
    <row r="421" spans="1:14">
      <c r="A421">
        <v>21178</v>
      </c>
      <c r="B421">
        <v>20111230</v>
      </c>
      <c r="C421">
        <v>1</v>
      </c>
      <c r="D421" t="s">
        <v>42</v>
      </c>
      <c r="E421" t="s">
        <v>43</v>
      </c>
      <c r="F421">
        <v>53983010</v>
      </c>
      <c r="I421">
        <v>80.900000000000006</v>
      </c>
      <c r="J421">
        <v>388027</v>
      </c>
      <c r="K421">
        <v>3.5188999999999998E-2</v>
      </c>
      <c r="L421">
        <v>3.7030000000000001E-3</v>
      </c>
      <c r="M421">
        <v>-3.5609999999999999E-3</v>
      </c>
      <c r="N421">
        <v>8.5330000000000007E-3</v>
      </c>
    </row>
    <row r="422" spans="1:14">
      <c r="A422">
        <v>21178</v>
      </c>
      <c r="B422">
        <v>20120131</v>
      </c>
      <c r="C422">
        <v>1</v>
      </c>
      <c r="D422" t="s">
        <v>42</v>
      </c>
      <c r="E422" t="s">
        <v>43</v>
      </c>
      <c r="F422">
        <v>53983010</v>
      </c>
      <c r="I422">
        <v>82.32</v>
      </c>
      <c r="J422">
        <v>431426</v>
      </c>
      <c r="K422">
        <v>1.7552999999999999E-2</v>
      </c>
      <c r="L422">
        <v>5.4077E-2</v>
      </c>
      <c r="M422">
        <v>8.5342000000000001E-2</v>
      </c>
      <c r="N422">
        <v>4.3582999999999997E-2</v>
      </c>
    </row>
    <row r="423" spans="1:14">
      <c r="A423">
        <v>21178</v>
      </c>
      <c r="B423">
        <v>20120229</v>
      </c>
      <c r="C423">
        <v>1</v>
      </c>
      <c r="D423" t="s">
        <v>42</v>
      </c>
      <c r="E423" t="s">
        <v>43</v>
      </c>
      <c r="F423">
        <v>53983010</v>
      </c>
      <c r="G423">
        <v>1</v>
      </c>
      <c r="H423">
        <v>0</v>
      </c>
      <c r="I423">
        <v>88.41</v>
      </c>
      <c r="J423">
        <v>579275</v>
      </c>
      <c r="K423">
        <v>8.6126999999999995E-2</v>
      </c>
      <c r="L423">
        <v>4.1184999999999999E-2</v>
      </c>
      <c r="M423">
        <v>3.6493999999999999E-2</v>
      </c>
      <c r="N423">
        <v>4.0589E-2</v>
      </c>
    </row>
    <row r="424" spans="1:14">
      <c r="A424">
        <v>21178</v>
      </c>
      <c r="B424">
        <v>20120330</v>
      </c>
      <c r="C424">
        <v>1</v>
      </c>
      <c r="D424" t="s">
        <v>42</v>
      </c>
      <c r="E424" t="s">
        <v>43</v>
      </c>
      <c r="F424">
        <v>53983010</v>
      </c>
      <c r="I424">
        <v>89.86</v>
      </c>
      <c r="J424">
        <v>301490</v>
      </c>
      <c r="K424">
        <v>1.6400999999999999E-2</v>
      </c>
      <c r="L424">
        <v>2.3994000000000001E-2</v>
      </c>
      <c r="M424">
        <v>1.7607999999999999E-2</v>
      </c>
      <c r="N424">
        <v>3.1331999999999999E-2</v>
      </c>
    </row>
    <row r="425" spans="1:14">
      <c r="A425">
        <v>21178</v>
      </c>
      <c r="B425">
        <v>20120430</v>
      </c>
      <c r="C425">
        <v>1</v>
      </c>
      <c r="D425" t="s">
        <v>42</v>
      </c>
      <c r="E425" t="s">
        <v>43</v>
      </c>
      <c r="F425">
        <v>53983010</v>
      </c>
      <c r="I425">
        <v>90.54</v>
      </c>
      <c r="J425">
        <v>303901</v>
      </c>
      <c r="K425">
        <v>7.5669999999999999E-3</v>
      </c>
      <c r="L425">
        <v>-6.8009999999999998E-3</v>
      </c>
      <c r="M425">
        <v>-9.1059999999999995E-3</v>
      </c>
      <c r="N425">
        <v>-7.4970000000000002E-3</v>
      </c>
    </row>
    <row r="426" spans="1:14">
      <c r="A426">
        <v>21178</v>
      </c>
      <c r="B426">
        <v>20120531</v>
      </c>
      <c r="C426">
        <v>1</v>
      </c>
      <c r="D426" t="s">
        <v>42</v>
      </c>
      <c r="E426" t="s">
        <v>43</v>
      </c>
      <c r="F426">
        <v>53983010</v>
      </c>
      <c r="G426">
        <v>1</v>
      </c>
      <c r="H426">
        <v>0</v>
      </c>
      <c r="I426">
        <v>82.8</v>
      </c>
      <c r="J426">
        <v>510878</v>
      </c>
      <c r="K426">
        <v>-7.4441999999999994E-2</v>
      </c>
      <c r="L426">
        <v>-6.5530000000000005E-2</v>
      </c>
      <c r="M426">
        <v>-6.8433999999999995E-2</v>
      </c>
      <c r="N426">
        <v>-6.2650999999999998E-2</v>
      </c>
    </row>
    <row r="427" spans="1:14">
      <c r="A427">
        <v>21178</v>
      </c>
      <c r="B427">
        <v>20120629</v>
      </c>
      <c r="C427">
        <v>1</v>
      </c>
      <c r="D427" t="s">
        <v>42</v>
      </c>
      <c r="E427" t="s">
        <v>43</v>
      </c>
      <c r="F427">
        <v>53983010</v>
      </c>
      <c r="I427">
        <v>87.08</v>
      </c>
      <c r="J427">
        <v>326540</v>
      </c>
      <c r="K427">
        <v>5.1691000000000001E-2</v>
      </c>
      <c r="L427">
        <v>3.8156000000000002E-2</v>
      </c>
      <c r="M427">
        <v>3.4188000000000003E-2</v>
      </c>
      <c r="N427">
        <v>3.9555E-2</v>
      </c>
    </row>
    <row r="428" spans="1:14">
      <c r="A428">
        <v>21178</v>
      </c>
      <c r="B428">
        <v>20120731</v>
      </c>
      <c r="C428">
        <v>1</v>
      </c>
      <c r="D428" t="s">
        <v>42</v>
      </c>
      <c r="E428" t="s">
        <v>43</v>
      </c>
      <c r="F428">
        <v>53983010</v>
      </c>
      <c r="I428">
        <v>89.27</v>
      </c>
      <c r="J428">
        <v>301989</v>
      </c>
      <c r="K428">
        <v>2.5149000000000001E-2</v>
      </c>
      <c r="L428">
        <v>1.0266000000000001E-2</v>
      </c>
      <c r="M428">
        <v>-3.2810000000000001E-3</v>
      </c>
      <c r="N428">
        <v>1.2598E-2</v>
      </c>
    </row>
    <row r="429" spans="1:14">
      <c r="A429">
        <v>21178</v>
      </c>
      <c r="B429">
        <v>20120831</v>
      </c>
      <c r="C429">
        <v>1</v>
      </c>
      <c r="D429" t="s">
        <v>42</v>
      </c>
      <c r="E429" t="s">
        <v>43</v>
      </c>
      <c r="F429">
        <v>53983010</v>
      </c>
      <c r="G429">
        <v>1</v>
      </c>
      <c r="H429">
        <v>0</v>
      </c>
      <c r="I429">
        <v>91.14</v>
      </c>
      <c r="J429">
        <v>344547</v>
      </c>
      <c r="K429">
        <v>3.2149999999999998E-2</v>
      </c>
      <c r="L429">
        <v>2.6265E-2</v>
      </c>
      <c r="M429">
        <v>2.4819999999999998E-2</v>
      </c>
      <c r="N429">
        <v>1.9762999999999999E-2</v>
      </c>
    </row>
    <row r="430" spans="1:14">
      <c r="A430">
        <v>21178</v>
      </c>
      <c r="B430">
        <v>20120928</v>
      </c>
      <c r="C430">
        <v>1</v>
      </c>
      <c r="D430" t="s">
        <v>42</v>
      </c>
      <c r="E430" t="s">
        <v>43</v>
      </c>
      <c r="F430">
        <v>53983010</v>
      </c>
      <c r="I430">
        <v>93.38</v>
      </c>
      <c r="J430">
        <v>303510</v>
      </c>
      <c r="K430">
        <v>2.4577999999999999E-2</v>
      </c>
      <c r="L430">
        <v>2.6539E-2</v>
      </c>
      <c r="M430">
        <v>3.4924999999999998E-2</v>
      </c>
      <c r="N430">
        <v>2.4236000000000001E-2</v>
      </c>
    </row>
    <row r="431" spans="1:14">
      <c r="A431">
        <v>21178</v>
      </c>
      <c r="B431">
        <v>20121031</v>
      </c>
      <c r="C431">
        <v>1</v>
      </c>
      <c r="D431" t="s">
        <v>42</v>
      </c>
      <c r="E431" t="s">
        <v>43</v>
      </c>
      <c r="F431">
        <v>53983010</v>
      </c>
      <c r="I431">
        <v>93.67</v>
      </c>
      <c r="J431">
        <v>247468</v>
      </c>
      <c r="K431">
        <v>3.1059999999999998E-3</v>
      </c>
      <c r="L431">
        <v>-1.4101000000000001E-2</v>
      </c>
      <c r="M431">
        <v>-1.3476999999999999E-2</v>
      </c>
      <c r="N431">
        <v>-1.9789000000000001E-2</v>
      </c>
    </row>
    <row r="432" spans="1:14">
      <c r="A432">
        <v>21178</v>
      </c>
      <c r="B432">
        <v>20121130</v>
      </c>
      <c r="C432">
        <v>1</v>
      </c>
      <c r="D432" t="s">
        <v>42</v>
      </c>
      <c r="E432" t="s">
        <v>43</v>
      </c>
      <c r="F432">
        <v>53983010</v>
      </c>
      <c r="G432">
        <v>1.1499999999999999</v>
      </c>
      <c r="H432">
        <v>0</v>
      </c>
      <c r="I432">
        <v>93.3</v>
      </c>
      <c r="J432">
        <v>376840</v>
      </c>
      <c r="K432">
        <v>8.3269999999999993E-3</v>
      </c>
      <c r="L432">
        <v>6.1919999999999996E-3</v>
      </c>
      <c r="M432">
        <v>2.7899999999999999E-3</v>
      </c>
      <c r="N432">
        <v>2.8470000000000001E-3</v>
      </c>
    </row>
    <row r="433" spans="1:14">
      <c r="A433">
        <v>21178</v>
      </c>
      <c r="B433">
        <v>20121231</v>
      </c>
      <c r="C433">
        <v>1</v>
      </c>
      <c r="D433" t="s">
        <v>42</v>
      </c>
      <c r="E433" t="s">
        <v>43</v>
      </c>
      <c r="F433">
        <v>53983010</v>
      </c>
      <c r="I433">
        <v>92.29</v>
      </c>
      <c r="J433">
        <v>391841</v>
      </c>
      <c r="K433">
        <v>-1.0825E-2</v>
      </c>
      <c r="L433">
        <v>1.2531E-2</v>
      </c>
      <c r="M433">
        <v>2.1871999999999999E-2</v>
      </c>
      <c r="N433">
        <v>7.0679999999999996E-3</v>
      </c>
    </row>
    <row r="434" spans="1:14">
      <c r="A434">
        <v>21178</v>
      </c>
      <c r="B434">
        <v>20130131</v>
      </c>
      <c r="C434">
        <v>1</v>
      </c>
      <c r="D434" t="s">
        <v>42</v>
      </c>
      <c r="E434" t="s">
        <v>43</v>
      </c>
      <c r="F434">
        <v>53983010</v>
      </c>
      <c r="I434">
        <v>86.87</v>
      </c>
      <c r="J434">
        <v>504757</v>
      </c>
      <c r="K434">
        <v>-5.8728000000000002E-2</v>
      </c>
      <c r="L434">
        <v>5.4094000000000003E-2</v>
      </c>
      <c r="M434">
        <v>6.3508999999999996E-2</v>
      </c>
      <c r="N434">
        <v>5.0428000000000001E-2</v>
      </c>
    </row>
    <row r="435" spans="1:14">
      <c r="A435">
        <v>21178</v>
      </c>
      <c r="B435">
        <v>20130228</v>
      </c>
      <c r="C435">
        <v>1</v>
      </c>
      <c r="D435" t="s">
        <v>42</v>
      </c>
      <c r="E435" t="s">
        <v>43</v>
      </c>
      <c r="F435">
        <v>53983010</v>
      </c>
      <c r="G435">
        <v>1.1499999999999999</v>
      </c>
      <c r="H435">
        <v>0</v>
      </c>
      <c r="I435">
        <v>88</v>
      </c>
      <c r="J435">
        <v>679614</v>
      </c>
      <c r="K435">
        <v>2.6245999999999998E-2</v>
      </c>
      <c r="L435">
        <v>8.3320000000000009E-3</v>
      </c>
      <c r="M435">
        <v>3.5000000000000001E-3</v>
      </c>
      <c r="N435">
        <v>1.1061E-2</v>
      </c>
    </row>
    <row r="436" spans="1:14">
      <c r="A436">
        <v>21178</v>
      </c>
      <c r="B436">
        <v>20130328</v>
      </c>
      <c r="C436">
        <v>1</v>
      </c>
      <c r="D436" t="s">
        <v>42</v>
      </c>
      <c r="E436" t="s">
        <v>43</v>
      </c>
      <c r="F436">
        <v>53983010</v>
      </c>
      <c r="I436">
        <v>96.52</v>
      </c>
      <c r="J436">
        <v>376696</v>
      </c>
      <c r="K436">
        <v>9.6818000000000001E-2</v>
      </c>
      <c r="L436">
        <v>3.5274E-2</v>
      </c>
      <c r="M436">
        <v>3.1419000000000002E-2</v>
      </c>
      <c r="N436">
        <v>3.5987999999999999E-2</v>
      </c>
    </row>
    <row r="437" spans="1:14">
      <c r="A437">
        <v>21178</v>
      </c>
      <c r="B437">
        <v>20130430</v>
      </c>
      <c r="C437">
        <v>1</v>
      </c>
      <c r="D437" t="s">
        <v>42</v>
      </c>
      <c r="E437" t="s">
        <v>43</v>
      </c>
      <c r="F437">
        <v>53983010</v>
      </c>
      <c r="I437">
        <v>99.09</v>
      </c>
      <c r="J437">
        <v>379855</v>
      </c>
      <c r="K437">
        <v>2.6627000000000001E-2</v>
      </c>
      <c r="L437">
        <v>1.4945999999999999E-2</v>
      </c>
      <c r="M437">
        <v>2.477E-3</v>
      </c>
      <c r="N437">
        <v>1.8086000000000001E-2</v>
      </c>
    </row>
    <row r="438" spans="1:14">
      <c r="A438">
        <v>21178</v>
      </c>
      <c r="B438">
        <v>20130531</v>
      </c>
      <c r="C438">
        <v>1</v>
      </c>
      <c r="D438" t="s">
        <v>42</v>
      </c>
      <c r="E438" t="s">
        <v>43</v>
      </c>
      <c r="F438">
        <v>53983010</v>
      </c>
      <c r="G438">
        <v>1.1499999999999999</v>
      </c>
      <c r="H438">
        <v>0</v>
      </c>
      <c r="I438">
        <v>105.83</v>
      </c>
      <c r="J438">
        <v>496814</v>
      </c>
      <c r="K438">
        <v>7.9625000000000001E-2</v>
      </c>
      <c r="L438">
        <v>1.9066E-2</v>
      </c>
      <c r="M438">
        <v>2.3984999999999999E-2</v>
      </c>
      <c r="N438">
        <v>2.0763E-2</v>
      </c>
    </row>
    <row r="439" spans="1:14">
      <c r="A439">
        <v>21178</v>
      </c>
      <c r="B439">
        <v>20130628</v>
      </c>
      <c r="C439">
        <v>1</v>
      </c>
      <c r="D439" t="s">
        <v>42</v>
      </c>
      <c r="E439" t="s">
        <v>43</v>
      </c>
      <c r="F439">
        <v>53983010</v>
      </c>
      <c r="I439">
        <v>108.46</v>
      </c>
      <c r="J439">
        <v>347350</v>
      </c>
      <c r="K439">
        <v>2.4851000000000002E-2</v>
      </c>
      <c r="L439">
        <v>-1.5039E-2</v>
      </c>
      <c r="M439">
        <v>-1.3011999999999999E-2</v>
      </c>
      <c r="N439">
        <v>-1.4999E-2</v>
      </c>
    </row>
    <row r="440" spans="1:14">
      <c r="A440">
        <v>21178</v>
      </c>
      <c r="B440">
        <v>20130731</v>
      </c>
      <c r="C440">
        <v>1</v>
      </c>
      <c r="D440" t="s">
        <v>42</v>
      </c>
      <c r="E440" t="s">
        <v>43</v>
      </c>
      <c r="F440">
        <v>53983010</v>
      </c>
      <c r="I440">
        <v>120.12</v>
      </c>
      <c r="J440">
        <v>329994</v>
      </c>
      <c r="K440">
        <v>0.107505</v>
      </c>
      <c r="L440">
        <v>5.2680999999999999E-2</v>
      </c>
      <c r="M440">
        <v>5.4898000000000002E-2</v>
      </c>
      <c r="N440">
        <v>4.9461999999999999E-2</v>
      </c>
    </row>
    <row r="441" spans="1:14">
      <c r="A441">
        <v>21178</v>
      </c>
      <c r="B441">
        <v>20130830</v>
      </c>
      <c r="C441">
        <v>1</v>
      </c>
      <c r="D441" t="s">
        <v>42</v>
      </c>
      <c r="E441" t="s">
        <v>43</v>
      </c>
      <c r="F441">
        <v>53983010</v>
      </c>
      <c r="G441">
        <v>1.1499999999999999</v>
      </c>
      <c r="H441">
        <v>0</v>
      </c>
      <c r="I441">
        <v>122.42</v>
      </c>
      <c r="J441">
        <v>372581</v>
      </c>
      <c r="K441">
        <v>2.8721E-2</v>
      </c>
      <c r="L441">
        <v>-2.5714000000000001E-2</v>
      </c>
      <c r="M441">
        <v>-1.7278000000000002E-2</v>
      </c>
      <c r="N441">
        <v>-3.1297999999999999E-2</v>
      </c>
    </row>
    <row r="442" spans="1:14">
      <c r="A442">
        <v>21178</v>
      </c>
      <c r="B442">
        <v>20130930</v>
      </c>
      <c r="C442">
        <v>1</v>
      </c>
      <c r="D442" t="s">
        <v>42</v>
      </c>
      <c r="E442" t="s">
        <v>43</v>
      </c>
      <c r="F442">
        <v>53983010</v>
      </c>
      <c r="I442">
        <v>127.55</v>
      </c>
      <c r="J442">
        <v>280788</v>
      </c>
      <c r="K442">
        <v>4.1904999999999998E-2</v>
      </c>
      <c r="L442">
        <v>3.7477000000000003E-2</v>
      </c>
      <c r="M442">
        <v>5.1827999999999999E-2</v>
      </c>
      <c r="N442">
        <v>2.9749000000000001E-2</v>
      </c>
    </row>
    <row r="443" spans="1:14">
      <c r="A443">
        <v>21178</v>
      </c>
      <c r="B443">
        <v>20131031</v>
      </c>
      <c r="C443">
        <v>1</v>
      </c>
      <c r="D443" t="s">
        <v>42</v>
      </c>
      <c r="E443" t="s">
        <v>43</v>
      </c>
      <c r="F443">
        <v>53983010</v>
      </c>
      <c r="I443">
        <v>133.34</v>
      </c>
      <c r="J443">
        <v>385046</v>
      </c>
      <c r="K443">
        <v>4.5393999999999997E-2</v>
      </c>
      <c r="L443">
        <v>3.9851999999999999E-2</v>
      </c>
      <c r="M443">
        <v>2.5762E-2</v>
      </c>
      <c r="N443">
        <v>4.4595999999999997E-2</v>
      </c>
    </row>
    <row r="444" spans="1:14">
      <c r="A444">
        <v>21178</v>
      </c>
      <c r="B444">
        <v>20131129</v>
      </c>
      <c r="C444">
        <v>1</v>
      </c>
      <c r="D444" t="s">
        <v>42</v>
      </c>
      <c r="E444" t="s">
        <v>43</v>
      </c>
      <c r="F444">
        <v>53983010</v>
      </c>
      <c r="G444">
        <v>1.33</v>
      </c>
      <c r="H444">
        <v>0</v>
      </c>
      <c r="I444">
        <v>141.66999999999999</v>
      </c>
      <c r="J444">
        <v>380331</v>
      </c>
      <c r="K444">
        <v>7.2445999999999997E-2</v>
      </c>
      <c r="L444">
        <v>2.4947E-2</v>
      </c>
      <c r="M444">
        <v>2.3397999999999999E-2</v>
      </c>
      <c r="N444">
        <v>2.8049000000000001E-2</v>
      </c>
    </row>
    <row r="445" spans="1:14">
      <c r="A445">
        <v>21178</v>
      </c>
      <c r="B445">
        <v>20131231</v>
      </c>
      <c r="C445">
        <v>1</v>
      </c>
      <c r="D445" t="s">
        <v>42</v>
      </c>
      <c r="E445" t="s">
        <v>43</v>
      </c>
      <c r="F445">
        <v>53983010</v>
      </c>
      <c r="I445">
        <v>148.66</v>
      </c>
      <c r="J445">
        <v>288719</v>
      </c>
      <c r="K445">
        <v>4.9340000000000002E-2</v>
      </c>
      <c r="L445">
        <v>2.6126E-2</v>
      </c>
      <c r="M445">
        <v>2.5242000000000001E-2</v>
      </c>
      <c r="N445">
        <v>2.3563000000000001E-2</v>
      </c>
    </row>
    <row r="446" spans="1:14">
      <c r="A446">
        <v>21178</v>
      </c>
      <c r="B446">
        <v>20140131</v>
      </c>
      <c r="C446">
        <v>1</v>
      </c>
      <c r="D446" t="s">
        <v>42</v>
      </c>
      <c r="E446" t="s">
        <v>43</v>
      </c>
      <c r="F446">
        <v>53983010</v>
      </c>
      <c r="I446">
        <v>150.91</v>
      </c>
      <c r="J446">
        <v>455682</v>
      </c>
      <c r="K446">
        <v>1.5134999999999999E-2</v>
      </c>
      <c r="L446">
        <v>-2.9957000000000001E-2</v>
      </c>
      <c r="M446">
        <v>-1.2819999999999999E-3</v>
      </c>
      <c r="N446">
        <v>-3.5582999999999997E-2</v>
      </c>
    </row>
    <row r="447" spans="1:14">
      <c r="A447">
        <v>21178</v>
      </c>
      <c r="B447">
        <v>20140228</v>
      </c>
      <c r="C447">
        <v>1</v>
      </c>
      <c r="D447" t="s">
        <v>42</v>
      </c>
      <c r="E447" t="s">
        <v>43</v>
      </c>
      <c r="F447">
        <v>53983010</v>
      </c>
      <c r="G447">
        <v>1.33</v>
      </c>
      <c r="H447">
        <v>0</v>
      </c>
      <c r="I447">
        <v>162.30000000000001</v>
      </c>
      <c r="J447">
        <v>439379</v>
      </c>
      <c r="K447">
        <v>8.4289000000000003E-2</v>
      </c>
      <c r="L447">
        <v>4.6171999999999998E-2</v>
      </c>
      <c r="M447">
        <v>4.4256999999999998E-2</v>
      </c>
      <c r="N447">
        <v>4.3117000000000003E-2</v>
      </c>
    </row>
    <row r="448" spans="1:14">
      <c r="A448">
        <v>21178</v>
      </c>
      <c r="B448">
        <v>20140331</v>
      </c>
      <c r="C448">
        <v>1</v>
      </c>
      <c r="D448" t="s">
        <v>42</v>
      </c>
      <c r="E448" t="s">
        <v>43</v>
      </c>
      <c r="F448">
        <v>53983010</v>
      </c>
      <c r="I448">
        <v>163.24001000000001</v>
      </c>
      <c r="J448">
        <v>381187</v>
      </c>
      <c r="K448">
        <v>5.7920000000000003E-3</v>
      </c>
      <c r="L448">
        <v>4.4689999999999999E-3</v>
      </c>
      <c r="M448">
        <v>1.0280000000000001E-3</v>
      </c>
      <c r="N448">
        <v>6.9319999999999998E-3</v>
      </c>
    </row>
    <row r="449" spans="1:14">
      <c r="A449">
        <v>21178</v>
      </c>
      <c r="B449">
        <v>20140430</v>
      </c>
      <c r="C449">
        <v>1</v>
      </c>
      <c r="D449" t="s">
        <v>42</v>
      </c>
      <c r="E449" t="s">
        <v>43</v>
      </c>
      <c r="F449">
        <v>53983010</v>
      </c>
      <c r="I449">
        <v>164.14</v>
      </c>
      <c r="J449">
        <v>321306</v>
      </c>
      <c r="K449">
        <v>5.5129999999999997E-3</v>
      </c>
      <c r="L449">
        <v>1.66E-3</v>
      </c>
      <c r="M449">
        <v>-2.2318999999999999E-2</v>
      </c>
      <c r="N449">
        <v>6.2009999999999999E-3</v>
      </c>
    </row>
    <row r="450" spans="1:14">
      <c r="A450">
        <v>21178</v>
      </c>
      <c r="B450">
        <v>20140530</v>
      </c>
      <c r="C450">
        <v>1</v>
      </c>
      <c r="D450" t="s">
        <v>42</v>
      </c>
      <c r="E450" t="s">
        <v>43</v>
      </c>
      <c r="F450">
        <v>53983010</v>
      </c>
      <c r="G450">
        <v>1.33</v>
      </c>
      <c r="H450">
        <v>0</v>
      </c>
      <c r="I450">
        <v>163.64999</v>
      </c>
      <c r="J450">
        <v>258839</v>
      </c>
      <c r="K450">
        <v>5.1180000000000002E-3</v>
      </c>
      <c r="L450">
        <v>2.0218E-2</v>
      </c>
      <c r="M450">
        <v>6.6470000000000001E-3</v>
      </c>
      <c r="N450">
        <v>2.103E-2</v>
      </c>
    </row>
    <row r="451" spans="1:14">
      <c r="A451">
        <v>21178</v>
      </c>
      <c r="B451">
        <v>20140630</v>
      </c>
      <c r="C451">
        <v>1</v>
      </c>
      <c r="D451" t="s">
        <v>42</v>
      </c>
      <c r="E451" t="s">
        <v>43</v>
      </c>
      <c r="F451">
        <v>53983010</v>
      </c>
      <c r="I451">
        <v>160.72999999999999</v>
      </c>
      <c r="J451">
        <v>215299</v>
      </c>
      <c r="K451">
        <v>-1.7843000000000001E-2</v>
      </c>
      <c r="L451">
        <v>2.7941000000000001E-2</v>
      </c>
      <c r="M451">
        <v>3.9501000000000001E-2</v>
      </c>
      <c r="N451">
        <v>1.9057999999999999E-2</v>
      </c>
    </row>
    <row r="452" spans="1:14">
      <c r="A452">
        <v>21178</v>
      </c>
      <c r="B452">
        <v>20140731</v>
      </c>
      <c r="C452">
        <v>1</v>
      </c>
      <c r="D452" t="s">
        <v>42</v>
      </c>
      <c r="E452" t="s">
        <v>43</v>
      </c>
      <c r="F452">
        <v>53983010</v>
      </c>
      <c r="I452">
        <v>166.97</v>
      </c>
      <c r="J452">
        <v>287644</v>
      </c>
      <c r="K452">
        <v>3.8823000000000003E-2</v>
      </c>
      <c r="L452">
        <v>-2.0524000000000001E-2</v>
      </c>
      <c r="M452">
        <v>-3.5222999999999997E-2</v>
      </c>
      <c r="N452">
        <v>-1.508E-2</v>
      </c>
    </row>
    <row r="453" spans="1:14">
      <c r="A453">
        <v>21178</v>
      </c>
      <c r="B453">
        <v>20140829</v>
      </c>
      <c r="C453">
        <v>1</v>
      </c>
      <c r="D453" t="s">
        <v>42</v>
      </c>
      <c r="E453" t="s">
        <v>43</v>
      </c>
      <c r="F453">
        <v>53983010</v>
      </c>
      <c r="G453">
        <v>1.33</v>
      </c>
      <c r="H453">
        <v>0</v>
      </c>
      <c r="I453">
        <v>174</v>
      </c>
      <c r="J453">
        <v>237329</v>
      </c>
      <c r="K453">
        <v>5.0069000000000002E-2</v>
      </c>
      <c r="L453">
        <v>4.0185999999999999E-2</v>
      </c>
      <c r="M453">
        <v>3.3696999999999998E-2</v>
      </c>
      <c r="N453">
        <v>3.7655000000000001E-2</v>
      </c>
    </row>
    <row r="454" spans="1:14">
      <c r="A454">
        <v>21178</v>
      </c>
      <c r="B454">
        <v>20140930</v>
      </c>
      <c r="C454">
        <v>1</v>
      </c>
      <c r="D454" t="s">
        <v>42</v>
      </c>
      <c r="E454" t="s">
        <v>43</v>
      </c>
      <c r="F454">
        <v>53983010</v>
      </c>
      <c r="I454">
        <v>182.78</v>
      </c>
      <c r="J454">
        <v>283583</v>
      </c>
      <c r="K454">
        <v>5.0459999999999998E-2</v>
      </c>
      <c r="L454">
        <v>-2.5128999999999999E-2</v>
      </c>
      <c r="M454">
        <v>-4.4988E-2</v>
      </c>
      <c r="N454">
        <v>-1.5514E-2</v>
      </c>
    </row>
    <row r="455" spans="1:14">
      <c r="A455">
        <v>21178</v>
      </c>
      <c r="B455">
        <v>20141031</v>
      </c>
      <c r="C455">
        <v>1</v>
      </c>
      <c r="D455" t="s">
        <v>42</v>
      </c>
      <c r="E455" t="s">
        <v>43</v>
      </c>
      <c r="F455">
        <v>53983010</v>
      </c>
      <c r="I455">
        <v>190.57001</v>
      </c>
      <c r="J455">
        <v>448007</v>
      </c>
      <c r="K455">
        <v>4.2619999999999998E-2</v>
      </c>
      <c r="L455">
        <v>2.1184999999999999E-2</v>
      </c>
      <c r="M455">
        <v>1.4199E-2</v>
      </c>
      <c r="N455">
        <v>2.3200999999999999E-2</v>
      </c>
    </row>
    <row r="456" spans="1:14">
      <c r="A456">
        <v>21178</v>
      </c>
      <c r="B456">
        <v>20141128</v>
      </c>
      <c r="C456">
        <v>1</v>
      </c>
      <c r="D456" t="s">
        <v>42</v>
      </c>
      <c r="E456" t="s">
        <v>43</v>
      </c>
      <c r="F456">
        <v>53983010</v>
      </c>
      <c r="G456">
        <v>1.5</v>
      </c>
      <c r="H456">
        <v>0</v>
      </c>
      <c r="I456">
        <v>191.56</v>
      </c>
      <c r="J456">
        <v>253958</v>
      </c>
      <c r="K456">
        <v>1.3065999999999999E-2</v>
      </c>
      <c r="L456">
        <v>2.1149999999999999E-2</v>
      </c>
      <c r="M456">
        <v>-2.457E-3</v>
      </c>
      <c r="N456">
        <v>2.4534E-2</v>
      </c>
    </row>
    <row r="457" spans="1:14">
      <c r="A457">
        <v>21178</v>
      </c>
      <c r="B457">
        <v>20141231</v>
      </c>
      <c r="C457">
        <v>1</v>
      </c>
      <c r="D457" t="s">
        <v>42</v>
      </c>
      <c r="E457" t="s">
        <v>43</v>
      </c>
      <c r="F457">
        <v>53983010</v>
      </c>
      <c r="I457">
        <v>192.57001</v>
      </c>
      <c r="J457">
        <v>263519</v>
      </c>
      <c r="K457">
        <v>5.2729999999999999E-3</v>
      </c>
      <c r="L457">
        <v>-3.6159999999999999E-3</v>
      </c>
      <c r="M457">
        <v>-1.9000000000000001E-4</v>
      </c>
      <c r="N457">
        <v>-4.189E-3</v>
      </c>
    </row>
    <row r="458" spans="1:14">
      <c r="A458">
        <v>21178</v>
      </c>
      <c r="B458">
        <v>20150130</v>
      </c>
      <c r="C458">
        <v>1</v>
      </c>
      <c r="D458" t="s">
        <v>42</v>
      </c>
      <c r="E458" t="s">
        <v>43</v>
      </c>
      <c r="F458">
        <v>53983010</v>
      </c>
      <c r="I458">
        <v>188.37</v>
      </c>
      <c r="J458">
        <v>266319</v>
      </c>
      <c r="K458">
        <v>-2.181E-2</v>
      </c>
      <c r="L458">
        <v>-2.7151999999999999E-2</v>
      </c>
      <c r="M458">
        <v>-1.9073E-2</v>
      </c>
      <c r="N458">
        <v>-3.1040999999999999E-2</v>
      </c>
    </row>
    <row r="459" spans="1:14">
      <c r="A459">
        <v>21178</v>
      </c>
      <c r="B459">
        <v>20150227</v>
      </c>
      <c r="C459">
        <v>1</v>
      </c>
      <c r="D459" t="s">
        <v>42</v>
      </c>
      <c r="E459" t="s">
        <v>43</v>
      </c>
      <c r="F459">
        <v>53983010</v>
      </c>
      <c r="G459">
        <v>1.5</v>
      </c>
      <c r="H459">
        <v>0</v>
      </c>
      <c r="I459">
        <v>200.05</v>
      </c>
      <c r="J459">
        <v>260296</v>
      </c>
      <c r="K459">
        <v>6.9969000000000003E-2</v>
      </c>
      <c r="L459">
        <v>5.5947999999999998E-2</v>
      </c>
      <c r="M459">
        <v>5.4122999999999998E-2</v>
      </c>
      <c r="N459">
        <v>5.4892999999999997E-2</v>
      </c>
    </row>
    <row r="460" spans="1:14">
      <c r="A460">
        <v>21178</v>
      </c>
      <c r="B460">
        <v>20150331</v>
      </c>
      <c r="C460">
        <v>1</v>
      </c>
      <c r="D460" t="s">
        <v>42</v>
      </c>
      <c r="E460" t="s">
        <v>43</v>
      </c>
      <c r="F460">
        <v>53983010</v>
      </c>
      <c r="I460">
        <v>202.96001000000001</v>
      </c>
      <c r="J460">
        <v>272356</v>
      </c>
      <c r="K460">
        <v>1.4546E-2</v>
      </c>
      <c r="L460">
        <v>-1.0439E-2</v>
      </c>
      <c r="M460">
        <v>-5.1120000000000002E-3</v>
      </c>
      <c r="N460">
        <v>-1.7395999999999998E-2</v>
      </c>
    </row>
    <row r="461" spans="1:14">
      <c r="A461">
        <v>21178</v>
      </c>
      <c r="B461">
        <v>20150430</v>
      </c>
      <c r="C461">
        <v>1</v>
      </c>
      <c r="D461" t="s">
        <v>42</v>
      </c>
      <c r="E461" t="s">
        <v>43</v>
      </c>
      <c r="F461">
        <v>53983010</v>
      </c>
      <c r="I461">
        <v>186.60001</v>
      </c>
      <c r="J461">
        <v>284257</v>
      </c>
      <c r="K461">
        <v>-8.0606999999999998E-2</v>
      </c>
      <c r="L461">
        <v>8.7220000000000006E-3</v>
      </c>
      <c r="M461">
        <v>1.5127E-2</v>
      </c>
      <c r="N461">
        <v>8.5210000000000008E-3</v>
      </c>
    </row>
    <row r="462" spans="1:14">
      <c r="A462">
        <v>21178</v>
      </c>
      <c r="B462">
        <v>20150529</v>
      </c>
      <c r="C462">
        <v>1</v>
      </c>
      <c r="D462" t="s">
        <v>42</v>
      </c>
      <c r="E462" t="s">
        <v>43</v>
      </c>
      <c r="F462">
        <v>53983010</v>
      </c>
      <c r="G462">
        <v>1.5</v>
      </c>
      <c r="H462">
        <v>0</v>
      </c>
      <c r="I462">
        <v>188.2</v>
      </c>
      <c r="J462">
        <v>211515</v>
      </c>
      <c r="K462">
        <v>1.6612999999999999E-2</v>
      </c>
      <c r="L462">
        <v>1.0326E-2</v>
      </c>
      <c r="M462">
        <v>3.9620000000000002E-3</v>
      </c>
      <c r="N462">
        <v>1.0491E-2</v>
      </c>
    </row>
    <row r="463" spans="1:14">
      <c r="A463">
        <v>21178</v>
      </c>
      <c r="B463">
        <v>20150630</v>
      </c>
      <c r="C463">
        <v>1</v>
      </c>
      <c r="D463" t="s">
        <v>42</v>
      </c>
      <c r="E463" t="s">
        <v>43</v>
      </c>
      <c r="F463">
        <v>53983010</v>
      </c>
      <c r="I463">
        <v>185.89999</v>
      </c>
      <c r="J463">
        <v>264428</v>
      </c>
      <c r="K463">
        <v>-1.2220999999999999E-2</v>
      </c>
      <c r="L463">
        <v>-1.9258999999999998E-2</v>
      </c>
      <c r="M463">
        <v>-1.3473000000000001E-2</v>
      </c>
      <c r="N463">
        <v>-2.1011999999999999E-2</v>
      </c>
    </row>
    <row r="464" spans="1:14">
      <c r="A464">
        <v>21178</v>
      </c>
      <c r="B464">
        <v>20150731</v>
      </c>
      <c r="C464">
        <v>1</v>
      </c>
      <c r="D464" t="s">
        <v>42</v>
      </c>
      <c r="E464" t="s">
        <v>43</v>
      </c>
      <c r="F464">
        <v>53983010</v>
      </c>
      <c r="I464">
        <v>207.10001</v>
      </c>
      <c r="J464">
        <v>285475</v>
      </c>
      <c r="K464">
        <v>0.11404</v>
      </c>
      <c r="L464">
        <v>1.2096000000000001E-2</v>
      </c>
      <c r="M464">
        <v>-2.7144000000000001E-2</v>
      </c>
      <c r="N464">
        <v>1.9741999999999999E-2</v>
      </c>
    </row>
    <row r="465" spans="1:14">
      <c r="A465">
        <v>21178</v>
      </c>
      <c r="B465">
        <v>20150831</v>
      </c>
      <c r="C465">
        <v>1</v>
      </c>
      <c r="D465" t="s">
        <v>42</v>
      </c>
      <c r="E465" t="s">
        <v>43</v>
      </c>
      <c r="F465">
        <v>53983010</v>
      </c>
      <c r="G465">
        <v>1.5</v>
      </c>
      <c r="H465">
        <v>0</v>
      </c>
      <c r="I465">
        <v>201.17999</v>
      </c>
      <c r="J465">
        <v>292008</v>
      </c>
      <c r="K465">
        <v>-2.1342E-2</v>
      </c>
      <c r="L465">
        <v>-5.9995E-2</v>
      </c>
      <c r="M465">
        <v>-4.7287999999999997E-2</v>
      </c>
      <c r="N465">
        <v>-6.2580999999999998E-2</v>
      </c>
    </row>
    <row r="466" spans="1:14">
      <c r="A466">
        <v>21178</v>
      </c>
      <c r="B466">
        <v>20150930</v>
      </c>
      <c r="C466">
        <v>1</v>
      </c>
      <c r="D466" t="s">
        <v>42</v>
      </c>
      <c r="E466" t="s">
        <v>43</v>
      </c>
      <c r="F466">
        <v>53983010</v>
      </c>
      <c r="I466">
        <v>207.31</v>
      </c>
      <c r="J466">
        <v>278330</v>
      </c>
      <c r="K466">
        <v>3.0470000000000001E-2</v>
      </c>
      <c r="L466">
        <v>-3.3737999999999997E-2</v>
      </c>
      <c r="M466">
        <v>-4.9915000000000001E-2</v>
      </c>
      <c r="N466">
        <v>-2.6443000000000001E-2</v>
      </c>
    </row>
    <row r="467" spans="1:14">
      <c r="A467">
        <v>21178</v>
      </c>
      <c r="B467">
        <v>20151030</v>
      </c>
      <c r="C467">
        <v>1</v>
      </c>
      <c r="D467" t="s">
        <v>42</v>
      </c>
      <c r="E467" t="s">
        <v>43</v>
      </c>
      <c r="F467">
        <v>53983010</v>
      </c>
      <c r="I467">
        <v>219.83</v>
      </c>
      <c r="J467">
        <v>305674</v>
      </c>
      <c r="K467">
        <v>6.0393000000000002E-2</v>
      </c>
      <c r="L467">
        <v>7.3960999999999999E-2</v>
      </c>
      <c r="M467">
        <v>5.2866000000000003E-2</v>
      </c>
      <c r="N467">
        <v>8.2983000000000001E-2</v>
      </c>
    </row>
    <row r="468" spans="1:14">
      <c r="A468">
        <v>21178</v>
      </c>
      <c r="B468">
        <v>20151130</v>
      </c>
      <c r="C468">
        <v>1</v>
      </c>
      <c r="D468" t="s">
        <v>42</v>
      </c>
      <c r="E468" t="s">
        <v>43</v>
      </c>
      <c r="F468">
        <v>53983010</v>
      </c>
      <c r="G468">
        <v>1.65</v>
      </c>
      <c r="H468">
        <v>0</v>
      </c>
      <c r="I468">
        <v>219.16</v>
      </c>
      <c r="J468">
        <v>277023</v>
      </c>
      <c r="K468">
        <v>4.4580000000000002E-3</v>
      </c>
      <c r="L468">
        <v>2.4420000000000002E-3</v>
      </c>
      <c r="M468">
        <v>7.3309999999999998E-3</v>
      </c>
      <c r="N468">
        <v>5.0500000000000002E-4</v>
      </c>
    </row>
    <row r="469" spans="1:14">
      <c r="A469">
        <v>21178</v>
      </c>
      <c r="B469">
        <v>20151231</v>
      </c>
      <c r="C469">
        <v>1</v>
      </c>
      <c r="D469" t="s">
        <v>42</v>
      </c>
      <c r="E469" t="s">
        <v>43</v>
      </c>
      <c r="F469">
        <v>53983010</v>
      </c>
      <c r="I469">
        <v>217.14999</v>
      </c>
      <c r="J469">
        <v>272125</v>
      </c>
      <c r="K469">
        <v>-9.1710000000000003E-3</v>
      </c>
      <c r="L469">
        <v>-2.2258E-2</v>
      </c>
      <c r="M469">
        <v>-3.5882999999999998E-2</v>
      </c>
      <c r="N469">
        <v>-1.753E-2</v>
      </c>
    </row>
    <row r="470" spans="1:14">
      <c r="A470">
        <v>21178</v>
      </c>
      <c r="B470">
        <v>20160129</v>
      </c>
      <c r="C470">
        <v>1</v>
      </c>
      <c r="D470" t="s">
        <v>42</v>
      </c>
      <c r="E470" t="s">
        <v>43</v>
      </c>
      <c r="F470">
        <v>53983010</v>
      </c>
      <c r="I470">
        <v>211</v>
      </c>
      <c r="J470">
        <v>404432</v>
      </c>
      <c r="K470">
        <v>-2.8320999999999999E-2</v>
      </c>
      <c r="L470">
        <v>-5.7036000000000003E-2</v>
      </c>
      <c r="M470">
        <v>-7.4941999999999995E-2</v>
      </c>
      <c r="N470">
        <v>-5.0735000000000002E-2</v>
      </c>
    </row>
    <row r="471" spans="1:14">
      <c r="A471">
        <v>21178</v>
      </c>
      <c r="B471">
        <v>20160229</v>
      </c>
      <c r="C471">
        <v>1</v>
      </c>
      <c r="D471" t="s">
        <v>42</v>
      </c>
      <c r="E471" t="s">
        <v>43</v>
      </c>
      <c r="F471">
        <v>53983010</v>
      </c>
      <c r="G471">
        <v>1.65</v>
      </c>
      <c r="H471">
        <v>0</v>
      </c>
      <c r="I471">
        <v>215.78998999999999</v>
      </c>
      <c r="J471">
        <v>327177</v>
      </c>
      <c r="K471">
        <v>3.0521E-2</v>
      </c>
      <c r="L471">
        <v>6.8199999999999999E-4</v>
      </c>
      <c r="M471">
        <v>5.5570000000000003E-3</v>
      </c>
      <c r="N471">
        <v>-4.1279999999999997E-3</v>
      </c>
    </row>
    <row r="472" spans="1:14">
      <c r="A472">
        <v>21178</v>
      </c>
      <c r="B472">
        <v>20160331</v>
      </c>
      <c r="C472">
        <v>1</v>
      </c>
      <c r="D472" t="s">
        <v>42</v>
      </c>
      <c r="E472" t="s">
        <v>43</v>
      </c>
      <c r="F472">
        <v>53983010</v>
      </c>
      <c r="I472">
        <v>221.5</v>
      </c>
      <c r="J472">
        <v>249323</v>
      </c>
      <c r="K472">
        <v>2.6460999999999998E-2</v>
      </c>
      <c r="L472">
        <v>7.0458999999999994E-2</v>
      </c>
      <c r="M472">
        <v>7.8179999999999999E-2</v>
      </c>
      <c r="N472">
        <v>6.5990999999999994E-2</v>
      </c>
    </row>
    <row r="473" spans="1:14">
      <c r="A473">
        <v>21178</v>
      </c>
      <c r="B473">
        <v>20160429</v>
      </c>
      <c r="C473">
        <v>1</v>
      </c>
      <c r="D473" t="s">
        <v>42</v>
      </c>
      <c r="E473" t="s">
        <v>43</v>
      </c>
      <c r="F473">
        <v>53983010</v>
      </c>
      <c r="I473">
        <v>232.38</v>
      </c>
      <c r="J473">
        <v>216317</v>
      </c>
      <c r="K473">
        <v>4.9119999999999997E-2</v>
      </c>
      <c r="L473">
        <v>1.1797999999999999E-2</v>
      </c>
      <c r="M473">
        <v>3.9826E-2</v>
      </c>
      <c r="N473">
        <v>2.699E-3</v>
      </c>
    </row>
    <row r="474" spans="1:14">
      <c r="A474">
        <v>21178</v>
      </c>
      <c r="B474">
        <v>20160531</v>
      </c>
      <c r="C474">
        <v>1</v>
      </c>
      <c r="D474" t="s">
        <v>42</v>
      </c>
      <c r="E474" t="s">
        <v>43</v>
      </c>
      <c r="F474">
        <v>53983010</v>
      </c>
      <c r="G474">
        <v>1.65</v>
      </c>
      <c r="H474">
        <v>0</v>
      </c>
      <c r="I474">
        <v>236.23</v>
      </c>
      <c r="J474">
        <v>230768</v>
      </c>
      <c r="K474">
        <v>2.3668000000000002E-2</v>
      </c>
      <c r="L474">
        <v>1.4290000000000001E-2</v>
      </c>
      <c r="M474">
        <v>-6.1399999999999996E-4</v>
      </c>
      <c r="N474">
        <v>1.5329000000000001E-2</v>
      </c>
    </row>
    <row r="475" spans="1:14">
      <c r="A475">
        <v>21178</v>
      </c>
      <c r="B475">
        <v>20160630</v>
      </c>
      <c r="C475">
        <v>1</v>
      </c>
      <c r="D475" t="s">
        <v>42</v>
      </c>
      <c r="E475" t="s">
        <v>43</v>
      </c>
      <c r="F475">
        <v>53983010</v>
      </c>
      <c r="I475">
        <v>248.17</v>
      </c>
      <c r="J475">
        <v>282734</v>
      </c>
      <c r="K475">
        <v>5.0543999999999999E-2</v>
      </c>
      <c r="L475">
        <v>3.13E-3</v>
      </c>
      <c r="M475">
        <v>5.8370000000000002E-3</v>
      </c>
      <c r="N475">
        <v>9.0600000000000001E-4</v>
      </c>
    </row>
    <row r="476" spans="1:14">
      <c r="A476">
        <v>21178</v>
      </c>
      <c r="B476">
        <v>20160729</v>
      </c>
      <c r="C476">
        <v>1</v>
      </c>
      <c r="D476" t="s">
        <v>42</v>
      </c>
      <c r="E476" t="s">
        <v>43</v>
      </c>
      <c r="F476">
        <v>53983010</v>
      </c>
      <c r="I476">
        <v>252.73</v>
      </c>
      <c r="J476">
        <v>544594</v>
      </c>
      <c r="K476">
        <v>1.8374000000000001E-2</v>
      </c>
      <c r="L476">
        <v>3.8739999999999997E-2</v>
      </c>
      <c r="M476">
        <v>4.9861999999999997E-2</v>
      </c>
      <c r="N476">
        <v>3.5610000000000003E-2</v>
      </c>
    </row>
    <row r="477" spans="1:14">
      <c r="A477">
        <v>21178</v>
      </c>
      <c r="B477">
        <v>20160831</v>
      </c>
      <c r="C477">
        <v>1</v>
      </c>
      <c r="D477" t="s">
        <v>42</v>
      </c>
      <c r="E477" t="s">
        <v>43</v>
      </c>
      <c r="F477">
        <v>53983010</v>
      </c>
      <c r="G477">
        <v>1.65</v>
      </c>
      <c r="H477">
        <v>0</v>
      </c>
      <c r="I477">
        <v>242.97</v>
      </c>
      <c r="J477">
        <v>1462328</v>
      </c>
      <c r="K477">
        <v>-3.209E-2</v>
      </c>
      <c r="L477">
        <v>2.7880000000000001E-3</v>
      </c>
      <c r="M477">
        <v>1.3065999999999999E-2</v>
      </c>
      <c r="N477">
        <v>-1.219E-3</v>
      </c>
    </row>
    <row r="478" spans="1:14">
      <c r="A478">
        <v>21178</v>
      </c>
      <c r="B478">
        <v>20160930</v>
      </c>
      <c r="C478">
        <v>1</v>
      </c>
      <c r="D478" t="s">
        <v>42</v>
      </c>
      <c r="E478" t="s">
        <v>43</v>
      </c>
      <c r="F478">
        <v>53983010</v>
      </c>
      <c r="I478">
        <v>239.72</v>
      </c>
      <c r="J478">
        <v>302297</v>
      </c>
      <c r="K478">
        <v>-1.3376000000000001E-2</v>
      </c>
      <c r="L478">
        <v>3.016E-3</v>
      </c>
      <c r="M478">
        <v>1.537E-2</v>
      </c>
      <c r="N478">
        <v>-1.2340000000000001E-3</v>
      </c>
    </row>
    <row r="479" spans="1:14">
      <c r="A479">
        <v>21178</v>
      </c>
      <c r="B479">
        <v>20161031</v>
      </c>
      <c r="C479">
        <v>1</v>
      </c>
      <c r="D479" t="s">
        <v>42</v>
      </c>
      <c r="E479" t="s">
        <v>43</v>
      </c>
      <c r="F479">
        <v>53983010</v>
      </c>
      <c r="I479">
        <v>246.38</v>
      </c>
      <c r="J479">
        <v>289171</v>
      </c>
      <c r="K479">
        <v>2.7782000000000001E-2</v>
      </c>
      <c r="L479">
        <v>-2.1589000000000001E-2</v>
      </c>
      <c r="M479">
        <v>-3.9934999999999998E-2</v>
      </c>
      <c r="N479">
        <v>-1.9425999999999999E-2</v>
      </c>
    </row>
    <row r="480" spans="1:14">
      <c r="A480">
        <v>21178</v>
      </c>
      <c r="B480">
        <v>20161130</v>
      </c>
      <c r="C480">
        <v>1</v>
      </c>
      <c r="D480" t="s">
        <v>42</v>
      </c>
      <c r="E480" t="s">
        <v>43</v>
      </c>
      <c r="F480">
        <v>53983010</v>
      </c>
      <c r="G480">
        <v>1.82</v>
      </c>
      <c r="H480">
        <v>0</v>
      </c>
      <c r="I480">
        <v>265.25</v>
      </c>
      <c r="J480">
        <v>326838</v>
      </c>
      <c r="K480">
        <v>8.3975999999999995E-2</v>
      </c>
      <c r="L480">
        <v>4.0416000000000001E-2</v>
      </c>
      <c r="M480">
        <v>5.0502999999999999E-2</v>
      </c>
      <c r="N480">
        <v>3.4174000000000003E-2</v>
      </c>
    </row>
    <row r="481" spans="1:14">
      <c r="A481">
        <v>21178</v>
      </c>
      <c r="B481">
        <v>20161230</v>
      </c>
      <c r="C481">
        <v>1</v>
      </c>
      <c r="D481" t="s">
        <v>42</v>
      </c>
      <c r="E481" t="s">
        <v>43</v>
      </c>
      <c r="F481">
        <v>53983010</v>
      </c>
      <c r="I481">
        <v>249.94</v>
      </c>
      <c r="J481">
        <v>348422</v>
      </c>
      <c r="K481">
        <v>-5.7718999999999999E-2</v>
      </c>
      <c r="L481">
        <v>1.8779000000000001E-2</v>
      </c>
      <c r="M481">
        <v>1.5913E-2</v>
      </c>
      <c r="N481">
        <v>1.8200999999999998E-2</v>
      </c>
    </row>
    <row r="482" spans="1:14">
      <c r="A482">
        <v>22592</v>
      </c>
      <c r="B482">
        <v>20070131</v>
      </c>
      <c r="C482">
        <v>1</v>
      </c>
      <c r="D482" t="s">
        <v>44</v>
      </c>
      <c r="E482" t="s">
        <v>45</v>
      </c>
      <c r="F482" t="s">
        <v>46</v>
      </c>
      <c r="I482">
        <v>74.3</v>
      </c>
      <c r="J482">
        <v>698156</v>
      </c>
      <c r="K482">
        <v>-4.6580000000000003E-2</v>
      </c>
      <c r="L482">
        <v>1.9404000000000001E-2</v>
      </c>
      <c r="M482">
        <v>2.2283000000000001E-2</v>
      </c>
      <c r="N482">
        <v>1.4059E-2</v>
      </c>
    </row>
    <row r="483" spans="1:14">
      <c r="A483">
        <v>22592</v>
      </c>
      <c r="B483">
        <v>20070228</v>
      </c>
      <c r="C483">
        <v>1</v>
      </c>
      <c r="D483" t="s">
        <v>44</v>
      </c>
      <c r="E483" t="s">
        <v>45</v>
      </c>
      <c r="F483" t="s">
        <v>46</v>
      </c>
      <c r="G483">
        <v>0.48</v>
      </c>
      <c r="H483">
        <v>0</v>
      </c>
      <c r="I483">
        <v>74.08</v>
      </c>
      <c r="J483">
        <v>820223</v>
      </c>
      <c r="K483">
        <v>3.4989999999999999E-3</v>
      </c>
      <c r="L483">
        <v>-1.3993999999999999E-2</v>
      </c>
      <c r="M483">
        <v>2.111E-3</v>
      </c>
      <c r="N483">
        <v>-2.1846000000000001E-2</v>
      </c>
    </row>
    <row r="484" spans="1:14">
      <c r="A484">
        <v>22592</v>
      </c>
      <c r="B484">
        <v>20070330</v>
      </c>
      <c r="C484">
        <v>1</v>
      </c>
      <c r="D484" t="s">
        <v>44</v>
      </c>
      <c r="E484" t="s">
        <v>45</v>
      </c>
      <c r="F484" t="s">
        <v>46</v>
      </c>
      <c r="I484">
        <v>76.430000000000007</v>
      </c>
      <c r="J484">
        <v>835913</v>
      </c>
      <c r="K484">
        <v>3.1722E-2</v>
      </c>
      <c r="L484">
        <v>1.2945999999999999E-2</v>
      </c>
      <c r="M484">
        <v>6.5449999999999996E-3</v>
      </c>
      <c r="N484">
        <v>9.9799999999999993E-3</v>
      </c>
    </row>
    <row r="485" spans="1:14">
      <c r="A485">
        <v>22592</v>
      </c>
      <c r="B485">
        <v>20070430</v>
      </c>
      <c r="C485">
        <v>1</v>
      </c>
      <c r="D485" t="s">
        <v>44</v>
      </c>
      <c r="E485" t="s">
        <v>45</v>
      </c>
      <c r="F485" t="s">
        <v>46</v>
      </c>
      <c r="I485">
        <v>82.77</v>
      </c>
      <c r="J485">
        <v>769560</v>
      </c>
      <c r="K485">
        <v>8.2951999999999998E-2</v>
      </c>
      <c r="L485">
        <v>3.9821000000000002E-2</v>
      </c>
      <c r="M485">
        <v>2.7043999999999999E-2</v>
      </c>
      <c r="N485">
        <v>4.3291000000000003E-2</v>
      </c>
    </row>
    <row r="486" spans="1:14">
      <c r="A486">
        <v>22592</v>
      </c>
      <c r="B486">
        <v>20070531</v>
      </c>
      <c r="C486">
        <v>1</v>
      </c>
      <c r="D486" t="s">
        <v>44</v>
      </c>
      <c r="E486" t="s">
        <v>45</v>
      </c>
      <c r="F486" t="s">
        <v>46</v>
      </c>
      <c r="G486">
        <v>0.48</v>
      </c>
      <c r="H486">
        <v>0</v>
      </c>
      <c r="I486">
        <v>87.96</v>
      </c>
      <c r="J486">
        <v>875771</v>
      </c>
      <c r="K486">
        <v>6.8502999999999994E-2</v>
      </c>
      <c r="L486">
        <v>3.8932000000000001E-2</v>
      </c>
      <c r="M486">
        <v>2.3123000000000001E-2</v>
      </c>
      <c r="N486">
        <v>3.2549000000000002E-2</v>
      </c>
    </row>
    <row r="487" spans="1:14">
      <c r="A487">
        <v>22592</v>
      </c>
      <c r="B487">
        <v>20070629</v>
      </c>
      <c r="C487">
        <v>1</v>
      </c>
      <c r="D487" t="s">
        <v>44</v>
      </c>
      <c r="E487" t="s">
        <v>45</v>
      </c>
      <c r="F487" t="s">
        <v>46</v>
      </c>
      <c r="I487">
        <v>86.79</v>
      </c>
      <c r="J487">
        <v>677870</v>
      </c>
      <c r="K487">
        <v>-1.3301E-2</v>
      </c>
      <c r="L487">
        <v>-1.4754E-2</v>
      </c>
      <c r="M487">
        <v>-7.9059999999999998E-3</v>
      </c>
      <c r="N487">
        <v>-1.7815999999999999E-2</v>
      </c>
    </row>
    <row r="488" spans="1:14">
      <c r="A488">
        <v>22592</v>
      </c>
      <c r="B488">
        <v>20070731</v>
      </c>
      <c r="C488">
        <v>1</v>
      </c>
      <c r="D488" t="s">
        <v>44</v>
      </c>
      <c r="E488" t="s">
        <v>45</v>
      </c>
      <c r="F488" t="s">
        <v>46</v>
      </c>
      <c r="I488">
        <v>88.92</v>
      </c>
      <c r="J488">
        <v>787771</v>
      </c>
      <c r="K488">
        <v>2.4542000000000001E-2</v>
      </c>
      <c r="L488">
        <v>-3.1758000000000002E-2</v>
      </c>
      <c r="M488">
        <v>-4.3536999999999999E-2</v>
      </c>
      <c r="N488">
        <v>-3.1981999999999997E-2</v>
      </c>
    </row>
    <row r="489" spans="1:14">
      <c r="A489">
        <v>22592</v>
      </c>
      <c r="B489">
        <v>20070831</v>
      </c>
      <c r="C489">
        <v>1</v>
      </c>
      <c r="D489" t="s">
        <v>44</v>
      </c>
      <c r="E489" t="s">
        <v>45</v>
      </c>
      <c r="F489" t="s">
        <v>46</v>
      </c>
      <c r="G489">
        <v>0.48</v>
      </c>
      <c r="H489">
        <v>0</v>
      </c>
      <c r="I489">
        <v>90.99</v>
      </c>
      <c r="J489">
        <v>955708</v>
      </c>
      <c r="K489">
        <v>2.8677000000000001E-2</v>
      </c>
      <c r="L489">
        <v>1.1631000000000001E-2</v>
      </c>
      <c r="M489">
        <v>-1.1736999999999999E-2</v>
      </c>
      <c r="N489">
        <v>1.2864E-2</v>
      </c>
    </row>
    <row r="490" spans="1:14">
      <c r="A490">
        <v>22592</v>
      </c>
      <c r="B490">
        <v>20070928</v>
      </c>
      <c r="C490">
        <v>1</v>
      </c>
      <c r="D490" t="s">
        <v>44</v>
      </c>
      <c r="E490" t="s">
        <v>45</v>
      </c>
      <c r="F490" t="s">
        <v>46</v>
      </c>
      <c r="I490">
        <v>93.58</v>
      </c>
      <c r="J490">
        <v>651746</v>
      </c>
      <c r="K490">
        <v>2.8465000000000001E-2</v>
      </c>
      <c r="L490">
        <v>4.0849000000000003E-2</v>
      </c>
      <c r="M490">
        <v>2.5364000000000001E-2</v>
      </c>
      <c r="N490">
        <v>3.5793999999999999E-2</v>
      </c>
    </row>
    <row r="491" spans="1:14">
      <c r="A491">
        <v>22592</v>
      </c>
      <c r="B491">
        <v>20071031</v>
      </c>
      <c r="C491">
        <v>1</v>
      </c>
      <c r="D491" t="s">
        <v>44</v>
      </c>
      <c r="E491" t="s">
        <v>45</v>
      </c>
      <c r="F491" t="s">
        <v>46</v>
      </c>
      <c r="I491">
        <v>86.36</v>
      </c>
      <c r="J491">
        <v>981012</v>
      </c>
      <c r="K491">
        <v>-7.7152999999999999E-2</v>
      </c>
      <c r="L491">
        <v>2.5832999999999998E-2</v>
      </c>
      <c r="M491">
        <v>1.7406000000000001E-2</v>
      </c>
      <c r="N491">
        <v>1.4822E-2</v>
      </c>
    </row>
    <row r="492" spans="1:14">
      <c r="A492">
        <v>22592</v>
      </c>
      <c r="B492">
        <v>20071130</v>
      </c>
      <c r="C492">
        <v>1</v>
      </c>
      <c r="D492" t="s">
        <v>44</v>
      </c>
      <c r="E492" t="s">
        <v>45</v>
      </c>
      <c r="F492" t="s">
        <v>46</v>
      </c>
      <c r="G492">
        <v>0.48</v>
      </c>
      <c r="H492">
        <v>0</v>
      </c>
      <c r="I492">
        <v>83.26</v>
      </c>
      <c r="J492">
        <v>992224</v>
      </c>
      <c r="K492">
        <v>-3.0338E-2</v>
      </c>
      <c r="L492">
        <v>-4.9327000000000003E-2</v>
      </c>
      <c r="M492">
        <v>-7.6617000000000005E-2</v>
      </c>
      <c r="N492">
        <v>-4.4042999999999999E-2</v>
      </c>
    </row>
    <row r="493" spans="1:14">
      <c r="A493">
        <v>22592</v>
      </c>
      <c r="B493">
        <v>20071231</v>
      </c>
      <c r="C493">
        <v>1</v>
      </c>
      <c r="D493" t="s">
        <v>44</v>
      </c>
      <c r="E493" t="s">
        <v>45</v>
      </c>
      <c r="F493" t="s">
        <v>46</v>
      </c>
      <c r="I493">
        <v>84.32</v>
      </c>
      <c r="J493">
        <v>700948</v>
      </c>
      <c r="K493">
        <v>1.2730999999999999E-2</v>
      </c>
      <c r="L493">
        <v>-4.4279999999999996E-3</v>
      </c>
      <c r="M493">
        <v>-1.0989000000000001E-2</v>
      </c>
      <c r="N493">
        <v>-8.6280000000000003E-3</v>
      </c>
    </row>
    <row r="494" spans="1:14">
      <c r="A494">
        <v>22592</v>
      </c>
      <c r="B494">
        <v>20080131</v>
      </c>
      <c r="C494">
        <v>1</v>
      </c>
      <c r="D494" t="s">
        <v>44</v>
      </c>
      <c r="E494" t="s">
        <v>45</v>
      </c>
      <c r="F494" t="s">
        <v>46</v>
      </c>
      <c r="I494">
        <v>79.650000000000006</v>
      </c>
      <c r="J494">
        <v>1101384</v>
      </c>
      <c r="K494">
        <v>-5.5384000000000003E-2</v>
      </c>
      <c r="L494">
        <v>-6.2147000000000001E-2</v>
      </c>
      <c r="M494">
        <v>-4.5066000000000002E-2</v>
      </c>
      <c r="N494">
        <v>-6.1163000000000002E-2</v>
      </c>
    </row>
    <row r="495" spans="1:14">
      <c r="A495">
        <v>22592</v>
      </c>
      <c r="B495">
        <v>20080229</v>
      </c>
      <c r="C495">
        <v>1</v>
      </c>
      <c r="D495" t="s">
        <v>44</v>
      </c>
      <c r="E495" t="s">
        <v>45</v>
      </c>
      <c r="F495" t="s">
        <v>46</v>
      </c>
      <c r="G495">
        <v>0.5</v>
      </c>
      <c r="H495">
        <v>0</v>
      </c>
      <c r="I495">
        <v>78.400000000000006</v>
      </c>
      <c r="J495">
        <v>677790</v>
      </c>
      <c r="K495">
        <v>-9.4160000000000008E-3</v>
      </c>
      <c r="L495">
        <v>-2.1663999999999999E-2</v>
      </c>
      <c r="M495">
        <v>-2.1401E-2</v>
      </c>
      <c r="N495">
        <v>-3.4761E-2</v>
      </c>
    </row>
    <row r="496" spans="1:14">
      <c r="A496">
        <v>22592</v>
      </c>
      <c r="B496">
        <v>20080331</v>
      </c>
      <c r="C496">
        <v>1</v>
      </c>
      <c r="D496" t="s">
        <v>44</v>
      </c>
      <c r="E496" t="s">
        <v>45</v>
      </c>
      <c r="F496" t="s">
        <v>46</v>
      </c>
      <c r="I496">
        <v>79.150000000000006</v>
      </c>
      <c r="J496">
        <v>843648</v>
      </c>
      <c r="K496">
        <v>9.5659999999999999E-3</v>
      </c>
      <c r="L496">
        <v>-1.042E-2</v>
      </c>
      <c r="M496">
        <v>-2.5309000000000002E-2</v>
      </c>
      <c r="N496">
        <v>-5.96E-3</v>
      </c>
    </row>
    <row r="497" spans="1:14">
      <c r="A497">
        <v>22592</v>
      </c>
      <c r="B497">
        <v>20080430</v>
      </c>
      <c r="C497">
        <v>1</v>
      </c>
      <c r="D497" t="s">
        <v>44</v>
      </c>
      <c r="E497" t="s">
        <v>45</v>
      </c>
      <c r="F497" t="s">
        <v>46</v>
      </c>
      <c r="I497">
        <v>76.900000000000006</v>
      </c>
      <c r="J497">
        <v>875546</v>
      </c>
      <c r="K497">
        <v>-2.8427000000000001E-2</v>
      </c>
      <c r="L497">
        <v>5.1105999999999999E-2</v>
      </c>
      <c r="M497">
        <v>3.1906999999999998E-2</v>
      </c>
      <c r="N497">
        <v>4.7546999999999999E-2</v>
      </c>
    </row>
    <row r="498" spans="1:14">
      <c r="A498">
        <v>22592</v>
      </c>
      <c r="B498">
        <v>20080530</v>
      </c>
      <c r="C498">
        <v>1</v>
      </c>
      <c r="D498" t="s">
        <v>44</v>
      </c>
      <c r="E498" t="s">
        <v>45</v>
      </c>
      <c r="F498" t="s">
        <v>46</v>
      </c>
      <c r="G498">
        <v>0.5</v>
      </c>
      <c r="H498">
        <v>0</v>
      </c>
      <c r="I498">
        <v>77.56</v>
      </c>
      <c r="J498">
        <v>764369</v>
      </c>
      <c r="K498">
        <v>1.5084E-2</v>
      </c>
      <c r="L498">
        <v>2.3841000000000001E-2</v>
      </c>
      <c r="M498">
        <v>3.1787000000000003E-2</v>
      </c>
      <c r="N498">
        <v>1.0673999999999999E-2</v>
      </c>
    </row>
    <row r="499" spans="1:14">
      <c r="A499">
        <v>22592</v>
      </c>
      <c r="B499">
        <v>20080630</v>
      </c>
      <c r="C499">
        <v>1</v>
      </c>
      <c r="D499" t="s">
        <v>44</v>
      </c>
      <c r="E499" t="s">
        <v>45</v>
      </c>
      <c r="F499" t="s">
        <v>46</v>
      </c>
      <c r="I499">
        <v>69.59</v>
      </c>
      <c r="J499">
        <v>980229</v>
      </c>
      <c r="K499">
        <v>-0.102759</v>
      </c>
      <c r="L499">
        <v>-7.8433000000000003E-2</v>
      </c>
      <c r="M499">
        <v>-8.6624999999999994E-2</v>
      </c>
      <c r="N499">
        <v>-8.5961999999999997E-2</v>
      </c>
    </row>
    <row r="500" spans="1:14">
      <c r="A500">
        <v>22592</v>
      </c>
      <c r="B500">
        <v>20080731</v>
      </c>
      <c r="C500">
        <v>1</v>
      </c>
      <c r="D500" t="s">
        <v>44</v>
      </c>
      <c r="E500" t="s">
        <v>45</v>
      </c>
      <c r="F500" t="s">
        <v>46</v>
      </c>
      <c r="I500">
        <v>70.39</v>
      </c>
      <c r="J500">
        <v>1116223</v>
      </c>
      <c r="K500">
        <v>1.1495999999999999E-2</v>
      </c>
      <c r="L500">
        <v>-1.3328E-2</v>
      </c>
      <c r="M500">
        <v>-1.2949999999999999E-3</v>
      </c>
      <c r="N500">
        <v>-9.8589999999999997E-3</v>
      </c>
    </row>
    <row r="501" spans="1:14">
      <c r="A501">
        <v>22592</v>
      </c>
      <c r="B501">
        <v>20080829</v>
      </c>
      <c r="C501">
        <v>1</v>
      </c>
      <c r="D501" t="s">
        <v>44</v>
      </c>
      <c r="E501" t="s">
        <v>45</v>
      </c>
      <c r="F501" t="s">
        <v>46</v>
      </c>
      <c r="G501">
        <v>0.5</v>
      </c>
      <c r="H501">
        <v>0</v>
      </c>
      <c r="I501">
        <v>71.599999999999994</v>
      </c>
      <c r="J501">
        <v>789215</v>
      </c>
      <c r="K501">
        <v>2.4292999999999999E-2</v>
      </c>
      <c r="L501">
        <v>1.0562999999999999E-2</v>
      </c>
      <c r="M501">
        <v>1.3023E-2</v>
      </c>
      <c r="N501">
        <v>1.2191E-2</v>
      </c>
    </row>
    <row r="502" spans="1:14">
      <c r="A502">
        <v>22592</v>
      </c>
      <c r="B502">
        <v>20080930</v>
      </c>
      <c r="C502">
        <v>1</v>
      </c>
      <c r="D502" t="s">
        <v>44</v>
      </c>
      <c r="E502" t="s">
        <v>45</v>
      </c>
      <c r="F502" t="s">
        <v>46</v>
      </c>
      <c r="I502">
        <v>68.31</v>
      </c>
      <c r="J502">
        <v>1390503</v>
      </c>
      <c r="K502">
        <v>-4.5949999999999998E-2</v>
      </c>
      <c r="L502">
        <v>-9.8006999999999997E-2</v>
      </c>
      <c r="M502">
        <v>-0.120091</v>
      </c>
      <c r="N502">
        <v>-9.0790999999999997E-2</v>
      </c>
    </row>
    <row r="503" spans="1:14">
      <c r="A503">
        <v>22592</v>
      </c>
      <c r="B503">
        <v>20081031</v>
      </c>
      <c r="C503">
        <v>1</v>
      </c>
      <c r="D503" t="s">
        <v>44</v>
      </c>
      <c r="E503" t="s">
        <v>45</v>
      </c>
      <c r="F503" t="s">
        <v>46</v>
      </c>
      <c r="I503">
        <v>64.3</v>
      </c>
      <c r="J503">
        <v>2266440</v>
      </c>
      <c r="K503">
        <v>-5.8702999999999998E-2</v>
      </c>
      <c r="L503">
        <v>-0.18462100000000001</v>
      </c>
      <c r="M503">
        <v>-0.20522199999999999</v>
      </c>
      <c r="N503">
        <v>-0.16942499999999999</v>
      </c>
    </row>
    <row r="504" spans="1:14">
      <c r="A504">
        <v>22592</v>
      </c>
      <c r="B504">
        <v>20081128</v>
      </c>
      <c r="C504">
        <v>1</v>
      </c>
      <c r="D504" t="s">
        <v>44</v>
      </c>
      <c r="E504" t="s">
        <v>45</v>
      </c>
      <c r="F504" t="s">
        <v>46</v>
      </c>
      <c r="G504">
        <v>0.5</v>
      </c>
      <c r="H504">
        <v>0</v>
      </c>
      <c r="I504">
        <v>66.930000000000007</v>
      </c>
      <c r="J504">
        <v>1498291</v>
      </c>
      <c r="K504">
        <v>4.8677999999999999E-2</v>
      </c>
      <c r="L504">
        <v>-8.4614999999999996E-2</v>
      </c>
      <c r="M504">
        <v>-0.13031999999999999</v>
      </c>
      <c r="N504">
        <v>-7.4848999999999999E-2</v>
      </c>
    </row>
    <row r="505" spans="1:14">
      <c r="A505">
        <v>22592</v>
      </c>
      <c r="B505">
        <v>20081231</v>
      </c>
      <c r="C505">
        <v>1</v>
      </c>
      <c r="D505" t="s">
        <v>44</v>
      </c>
      <c r="E505" t="s">
        <v>45</v>
      </c>
      <c r="F505" t="s">
        <v>46</v>
      </c>
      <c r="I505">
        <v>57.54</v>
      </c>
      <c r="J505">
        <v>1457920</v>
      </c>
      <c r="K505">
        <v>-0.140296</v>
      </c>
      <c r="L505">
        <v>2.2148000000000001E-2</v>
      </c>
      <c r="M505">
        <v>4.2175999999999998E-2</v>
      </c>
      <c r="N505">
        <v>7.8220000000000008E-3</v>
      </c>
    </row>
    <row r="506" spans="1:14">
      <c r="A506">
        <v>22592</v>
      </c>
      <c r="B506">
        <v>20090130</v>
      </c>
      <c r="C506">
        <v>1</v>
      </c>
      <c r="D506" t="s">
        <v>44</v>
      </c>
      <c r="E506" t="s">
        <v>45</v>
      </c>
      <c r="F506" t="s">
        <v>46</v>
      </c>
      <c r="I506">
        <v>53.79</v>
      </c>
      <c r="J506">
        <v>1036272</v>
      </c>
      <c r="K506">
        <v>-6.5171999999999994E-2</v>
      </c>
      <c r="L506">
        <v>-7.7324000000000004E-2</v>
      </c>
      <c r="M506">
        <v>-2.4042000000000001E-2</v>
      </c>
      <c r="N506">
        <v>-8.5656999999999997E-2</v>
      </c>
    </row>
    <row r="507" spans="1:14">
      <c r="A507">
        <v>22592</v>
      </c>
      <c r="B507">
        <v>20090227</v>
      </c>
      <c r="C507">
        <v>1</v>
      </c>
      <c r="D507" t="s">
        <v>44</v>
      </c>
      <c r="E507" t="s">
        <v>45</v>
      </c>
      <c r="F507" t="s">
        <v>46</v>
      </c>
      <c r="G507">
        <v>0.51</v>
      </c>
      <c r="H507">
        <v>0</v>
      </c>
      <c r="I507">
        <v>45.46</v>
      </c>
      <c r="J507">
        <v>1301461</v>
      </c>
      <c r="K507">
        <v>-0.14538000000000001</v>
      </c>
      <c r="L507">
        <v>-0.100212</v>
      </c>
      <c r="M507">
        <v>-0.107667</v>
      </c>
      <c r="N507">
        <v>-0.109931</v>
      </c>
    </row>
    <row r="508" spans="1:14">
      <c r="A508">
        <v>22592</v>
      </c>
      <c r="B508">
        <v>20090331</v>
      </c>
      <c r="C508">
        <v>1</v>
      </c>
      <c r="D508" t="s">
        <v>44</v>
      </c>
      <c r="E508" t="s">
        <v>45</v>
      </c>
      <c r="F508" t="s">
        <v>46</v>
      </c>
      <c r="I508">
        <v>49.72</v>
      </c>
      <c r="J508">
        <v>1570558</v>
      </c>
      <c r="K508">
        <v>9.3709000000000001E-2</v>
      </c>
      <c r="L508">
        <v>8.6690000000000003E-2</v>
      </c>
      <c r="M508">
        <v>0.107474</v>
      </c>
      <c r="N508">
        <v>8.5404999999999995E-2</v>
      </c>
    </row>
    <row r="509" spans="1:14">
      <c r="A509">
        <v>22592</v>
      </c>
      <c r="B509">
        <v>20090430</v>
      </c>
      <c r="C509">
        <v>1</v>
      </c>
      <c r="D509" t="s">
        <v>44</v>
      </c>
      <c r="E509" t="s">
        <v>45</v>
      </c>
      <c r="F509" t="s">
        <v>46</v>
      </c>
      <c r="I509">
        <v>57.6</v>
      </c>
      <c r="J509">
        <v>1169583</v>
      </c>
      <c r="K509">
        <v>0.15848699999999999</v>
      </c>
      <c r="L509">
        <v>0.109359</v>
      </c>
      <c r="M509">
        <v>0.19276199999999999</v>
      </c>
      <c r="N509">
        <v>9.3924999999999995E-2</v>
      </c>
    </row>
    <row r="510" spans="1:14">
      <c r="A510">
        <v>22592</v>
      </c>
      <c r="B510">
        <v>20090529</v>
      </c>
      <c r="C510">
        <v>1</v>
      </c>
      <c r="D510" t="s">
        <v>44</v>
      </c>
      <c r="E510" t="s">
        <v>45</v>
      </c>
      <c r="F510" t="s">
        <v>46</v>
      </c>
      <c r="G510">
        <v>0.51</v>
      </c>
      <c r="H510">
        <v>0</v>
      </c>
      <c r="I510">
        <v>57.1</v>
      </c>
      <c r="J510">
        <v>893789</v>
      </c>
      <c r="K510">
        <v>1.74E-4</v>
      </c>
      <c r="L510">
        <v>6.7788000000000001E-2</v>
      </c>
      <c r="M510">
        <v>0.10233</v>
      </c>
      <c r="N510">
        <v>5.3081000000000003E-2</v>
      </c>
    </row>
    <row r="511" spans="1:14">
      <c r="A511">
        <v>22592</v>
      </c>
      <c r="B511">
        <v>20090630</v>
      </c>
      <c r="C511">
        <v>1</v>
      </c>
      <c r="D511" t="s">
        <v>44</v>
      </c>
      <c r="E511" t="s">
        <v>45</v>
      </c>
      <c r="F511" t="s">
        <v>46</v>
      </c>
      <c r="I511">
        <v>60.1</v>
      </c>
      <c r="J511">
        <v>962965</v>
      </c>
      <c r="K511">
        <v>5.2539000000000002E-2</v>
      </c>
      <c r="L511">
        <v>-3.0980000000000001E-3</v>
      </c>
      <c r="M511">
        <v>2.3921000000000001E-2</v>
      </c>
      <c r="N511">
        <v>1.9599999999999999E-4</v>
      </c>
    </row>
    <row r="512" spans="1:14">
      <c r="A512">
        <v>22592</v>
      </c>
      <c r="B512">
        <v>20090731</v>
      </c>
      <c r="C512">
        <v>1</v>
      </c>
      <c r="D512" t="s">
        <v>44</v>
      </c>
      <c r="E512" t="s">
        <v>45</v>
      </c>
      <c r="F512" t="s">
        <v>46</v>
      </c>
      <c r="I512">
        <v>70.52</v>
      </c>
      <c r="J512">
        <v>1088980</v>
      </c>
      <c r="K512">
        <v>0.173378</v>
      </c>
      <c r="L512">
        <v>8.1719E-2</v>
      </c>
      <c r="M512">
        <v>8.5217000000000001E-2</v>
      </c>
      <c r="N512">
        <v>7.4142E-2</v>
      </c>
    </row>
    <row r="513" spans="1:14">
      <c r="A513">
        <v>22592</v>
      </c>
      <c r="B513">
        <v>20090831</v>
      </c>
      <c r="C513">
        <v>1</v>
      </c>
      <c r="D513" t="s">
        <v>44</v>
      </c>
      <c r="E513" t="s">
        <v>45</v>
      </c>
      <c r="F513" t="s">
        <v>46</v>
      </c>
      <c r="G513">
        <v>0.51</v>
      </c>
      <c r="H513">
        <v>0</v>
      </c>
      <c r="I513">
        <v>72.099999999999994</v>
      </c>
      <c r="J513">
        <v>873102</v>
      </c>
      <c r="K513">
        <v>2.9637E-2</v>
      </c>
      <c r="L513">
        <v>3.1459000000000001E-2</v>
      </c>
      <c r="M513">
        <v>5.6863999999999998E-2</v>
      </c>
      <c r="N513">
        <v>3.356E-2</v>
      </c>
    </row>
    <row r="514" spans="1:14">
      <c r="A514">
        <v>22592</v>
      </c>
      <c r="B514">
        <v>20090930</v>
      </c>
      <c r="C514">
        <v>1</v>
      </c>
      <c r="D514" t="s">
        <v>44</v>
      </c>
      <c r="E514" t="s">
        <v>45</v>
      </c>
      <c r="F514" t="s">
        <v>46</v>
      </c>
      <c r="I514">
        <v>73.8</v>
      </c>
      <c r="J514">
        <v>725419</v>
      </c>
      <c r="K514">
        <v>2.3578000000000002E-2</v>
      </c>
      <c r="L514">
        <v>4.5221999999999998E-2</v>
      </c>
      <c r="M514">
        <v>7.1254999999999999E-2</v>
      </c>
      <c r="N514">
        <v>3.5722999999999998E-2</v>
      </c>
    </row>
    <row r="515" spans="1:14">
      <c r="A515">
        <v>22592</v>
      </c>
      <c r="B515">
        <v>20091030</v>
      </c>
      <c r="C515">
        <v>1</v>
      </c>
      <c r="D515" t="s">
        <v>44</v>
      </c>
      <c r="E515" t="s">
        <v>45</v>
      </c>
      <c r="F515" t="s">
        <v>46</v>
      </c>
      <c r="I515">
        <v>73.569999999999993</v>
      </c>
      <c r="J515">
        <v>825341</v>
      </c>
      <c r="K515">
        <v>-3.117E-3</v>
      </c>
      <c r="L515">
        <v>-2.7993000000000001E-2</v>
      </c>
      <c r="M515">
        <v>-5.0611999999999997E-2</v>
      </c>
      <c r="N515">
        <v>-1.9761999999999998E-2</v>
      </c>
    </row>
    <row r="516" spans="1:14">
      <c r="A516">
        <v>22592</v>
      </c>
      <c r="B516">
        <v>20091130</v>
      </c>
      <c r="C516">
        <v>1</v>
      </c>
      <c r="D516" t="s">
        <v>44</v>
      </c>
      <c r="E516" t="s">
        <v>45</v>
      </c>
      <c r="F516" t="s">
        <v>46</v>
      </c>
      <c r="G516">
        <v>0.51</v>
      </c>
      <c r="H516">
        <v>0</v>
      </c>
      <c r="I516">
        <v>77.44</v>
      </c>
      <c r="J516">
        <v>597550</v>
      </c>
      <c r="K516">
        <v>5.9534999999999998E-2</v>
      </c>
      <c r="L516">
        <v>5.7098000000000003E-2</v>
      </c>
      <c r="M516">
        <v>2.8476000000000001E-2</v>
      </c>
      <c r="N516">
        <v>5.7363999999999998E-2</v>
      </c>
    </row>
    <row r="517" spans="1:14">
      <c r="A517">
        <v>22592</v>
      </c>
      <c r="B517">
        <v>20091231</v>
      </c>
      <c r="C517">
        <v>1</v>
      </c>
      <c r="D517" t="s">
        <v>44</v>
      </c>
      <c r="E517" t="s">
        <v>45</v>
      </c>
      <c r="F517" t="s">
        <v>46</v>
      </c>
      <c r="I517">
        <v>82.67</v>
      </c>
      <c r="J517">
        <v>803715</v>
      </c>
      <c r="K517">
        <v>6.7535999999999999E-2</v>
      </c>
      <c r="L517">
        <v>2.8419E-2</v>
      </c>
      <c r="M517">
        <v>5.5001000000000001E-2</v>
      </c>
      <c r="N517">
        <v>1.7770999999999999E-2</v>
      </c>
    </row>
    <row r="518" spans="1:14">
      <c r="A518">
        <v>22592</v>
      </c>
      <c r="B518">
        <v>20100129</v>
      </c>
      <c r="C518">
        <v>1</v>
      </c>
      <c r="D518" t="s">
        <v>44</v>
      </c>
      <c r="E518" t="s">
        <v>45</v>
      </c>
      <c r="F518" t="s">
        <v>46</v>
      </c>
      <c r="I518">
        <v>80.489999999999995</v>
      </c>
      <c r="J518">
        <v>752124</v>
      </c>
      <c r="K518">
        <v>-2.6370000000000001E-2</v>
      </c>
      <c r="L518">
        <v>-3.7095999999999997E-2</v>
      </c>
      <c r="M518">
        <v>-1.1388000000000001E-2</v>
      </c>
      <c r="N518">
        <v>-3.6974E-2</v>
      </c>
    </row>
    <row r="519" spans="1:14">
      <c r="A519">
        <v>22592</v>
      </c>
      <c r="B519">
        <v>20100226</v>
      </c>
      <c r="C519">
        <v>1</v>
      </c>
      <c r="D519" t="s">
        <v>44</v>
      </c>
      <c r="E519" t="s">
        <v>45</v>
      </c>
      <c r="F519" t="s">
        <v>46</v>
      </c>
      <c r="G519">
        <v>0.52500000000000002</v>
      </c>
      <c r="H519">
        <v>0</v>
      </c>
      <c r="I519">
        <v>80.150000000000006</v>
      </c>
      <c r="J519">
        <v>750293</v>
      </c>
      <c r="K519">
        <v>2.2980000000000001E-3</v>
      </c>
      <c r="L519">
        <v>3.4775E-2</v>
      </c>
      <c r="M519">
        <v>3.3603000000000001E-2</v>
      </c>
      <c r="N519">
        <v>2.8514000000000001E-2</v>
      </c>
    </row>
    <row r="520" spans="1:14">
      <c r="A520">
        <v>22592</v>
      </c>
      <c r="B520">
        <v>20100331</v>
      </c>
      <c r="C520">
        <v>1</v>
      </c>
      <c r="D520" t="s">
        <v>44</v>
      </c>
      <c r="E520" t="s">
        <v>45</v>
      </c>
      <c r="F520" t="s">
        <v>46</v>
      </c>
      <c r="I520">
        <v>83.57</v>
      </c>
      <c r="J520">
        <v>910709</v>
      </c>
      <c r="K520">
        <v>4.267E-2</v>
      </c>
      <c r="L520">
        <v>6.3605999999999996E-2</v>
      </c>
      <c r="M520">
        <v>6.9273000000000001E-2</v>
      </c>
      <c r="N520">
        <v>5.8796000000000001E-2</v>
      </c>
    </row>
    <row r="521" spans="1:14">
      <c r="A521">
        <v>22592</v>
      </c>
      <c r="B521">
        <v>20100430</v>
      </c>
      <c r="C521">
        <v>1</v>
      </c>
      <c r="D521" t="s">
        <v>44</v>
      </c>
      <c r="E521" t="s">
        <v>45</v>
      </c>
      <c r="F521" t="s">
        <v>46</v>
      </c>
      <c r="I521">
        <v>88.67</v>
      </c>
      <c r="J521">
        <v>964132</v>
      </c>
      <c r="K521">
        <v>6.1026999999999998E-2</v>
      </c>
      <c r="L521">
        <v>2.0042999999999998E-2</v>
      </c>
      <c r="M521">
        <v>5.7837E-2</v>
      </c>
      <c r="N521">
        <v>1.4759E-2</v>
      </c>
    </row>
    <row r="522" spans="1:14">
      <c r="A522">
        <v>22592</v>
      </c>
      <c r="B522">
        <v>20100528</v>
      </c>
      <c r="C522">
        <v>1</v>
      </c>
      <c r="D522" t="s">
        <v>44</v>
      </c>
      <c r="E522" t="s">
        <v>45</v>
      </c>
      <c r="F522" t="s">
        <v>46</v>
      </c>
      <c r="G522">
        <v>0.52500000000000002</v>
      </c>
      <c r="H522">
        <v>0</v>
      </c>
      <c r="I522">
        <v>79.31</v>
      </c>
      <c r="J522">
        <v>1095851</v>
      </c>
      <c r="K522">
        <v>-9.9639000000000005E-2</v>
      </c>
      <c r="L522">
        <v>-7.9136999999999999E-2</v>
      </c>
      <c r="M522">
        <v>-7.6962000000000003E-2</v>
      </c>
      <c r="N522">
        <v>-8.1975999999999993E-2</v>
      </c>
    </row>
    <row r="523" spans="1:14">
      <c r="A523">
        <v>22592</v>
      </c>
      <c r="B523">
        <v>20100630</v>
      </c>
      <c r="C523">
        <v>1</v>
      </c>
      <c r="D523" t="s">
        <v>44</v>
      </c>
      <c r="E523" t="s">
        <v>45</v>
      </c>
      <c r="F523" t="s">
        <v>46</v>
      </c>
      <c r="I523">
        <v>78.989999999999995</v>
      </c>
      <c r="J523">
        <v>1144321</v>
      </c>
      <c r="K523">
        <v>-4.0350000000000004E-3</v>
      </c>
      <c r="L523">
        <v>-5.0716999999999998E-2</v>
      </c>
      <c r="M523">
        <v>-5.6666000000000001E-2</v>
      </c>
      <c r="N523">
        <v>-5.3881999999999999E-2</v>
      </c>
    </row>
    <row r="524" spans="1:14">
      <c r="A524">
        <v>22592</v>
      </c>
      <c r="B524">
        <v>20100730</v>
      </c>
      <c r="C524">
        <v>1</v>
      </c>
      <c r="D524" t="s">
        <v>44</v>
      </c>
      <c r="E524" t="s">
        <v>45</v>
      </c>
      <c r="F524" t="s">
        <v>46</v>
      </c>
      <c r="I524">
        <v>85.54</v>
      </c>
      <c r="J524">
        <v>895699</v>
      </c>
      <c r="K524">
        <v>8.2921999999999996E-2</v>
      </c>
      <c r="L524">
        <v>7.0292999999999994E-2</v>
      </c>
      <c r="M524">
        <v>5.9957999999999997E-2</v>
      </c>
      <c r="N524">
        <v>6.8778000000000006E-2</v>
      </c>
    </row>
    <row r="525" spans="1:14">
      <c r="A525">
        <v>22592</v>
      </c>
      <c r="B525">
        <v>20100831</v>
      </c>
      <c r="C525">
        <v>1</v>
      </c>
      <c r="D525" t="s">
        <v>44</v>
      </c>
      <c r="E525" t="s">
        <v>45</v>
      </c>
      <c r="F525" t="s">
        <v>46</v>
      </c>
      <c r="G525">
        <v>0.52500000000000002</v>
      </c>
      <c r="H525">
        <v>0</v>
      </c>
      <c r="I525">
        <v>78.55</v>
      </c>
      <c r="J525">
        <v>747657</v>
      </c>
      <c r="K525">
        <v>-7.5578999999999993E-2</v>
      </c>
      <c r="L525">
        <v>-4.2812999999999997E-2</v>
      </c>
      <c r="M525">
        <v>-4.7592000000000002E-2</v>
      </c>
      <c r="N525">
        <v>-4.7448999999999998E-2</v>
      </c>
    </row>
    <row r="526" spans="1:14">
      <c r="A526">
        <v>22592</v>
      </c>
      <c r="B526">
        <v>20100930</v>
      </c>
      <c r="C526">
        <v>1</v>
      </c>
      <c r="D526" t="s">
        <v>44</v>
      </c>
      <c r="E526" t="s">
        <v>45</v>
      </c>
      <c r="F526" t="s">
        <v>46</v>
      </c>
      <c r="I526">
        <v>86.71</v>
      </c>
      <c r="J526">
        <v>641224</v>
      </c>
      <c r="K526">
        <v>0.103883</v>
      </c>
      <c r="L526">
        <v>9.1517000000000001E-2</v>
      </c>
      <c r="M526">
        <v>9.6374000000000001E-2</v>
      </c>
      <c r="N526">
        <v>8.7551000000000004E-2</v>
      </c>
    </row>
    <row r="527" spans="1:14">
      <c r="A527">
        <v>22592</v>
      </c>
      <c r="B527">
        <v>20101029</v>
      </c>
      <c r="C527">
        <v>1</v>
      </c>
      <c r="D527" t="s">
        <v>44</v>
      </c>
      <c r="E527" t="s">
        <v>45</v>
      </c>
      <c r="F527" t="s">
        <v>46</v>
      </c>
      <c r="I527">
        <v>84.22</v>
      </c>
      <c r="J527">
        <v>821048</v>
      </c>
      <c r="K527">
        <v>-2.8715999999999998E-2</v>
      </c>
      <c r="L527">
        <v>3.8531000000000003E-2</v>
      </c>
      <c r="M527">
        <v>4.0681000000000002E-2</v>
      </c>
      <c r="N527">
        <v>3.6856E-2</v>
      </c>
    </row>
    <row r="528" spans="1:14">
      <c r="A528">
        <v>22592</v>
      </c>
      <c r="B528">
        <v>20101130</v>
      </c>
      <c r="C528">
        <v>1</v>
      </c>
      <c r="D528" t="s">
        <v>44</v>
      </c>
      <c r="E528" t="s">
        <v>45</v>
      </c>
      <c r="F528" t="s">
        <v>46</v>
      </c>
      <c r="G528">
        <v>0.52500000000000002</v>
      </c>
      <c r="H528">
        <v>0</v>
      </c>
      <c r="I528">
        <v>83.98</v>
      </c>
      <c r="J528">
        <v>853552</v>
      </c>
      <c r="K528">
        <v>3.3839999999999999E-3</v>
      </c>
      <c r="L528">
        <v>5.1070000000000004E-3</v>
      </c>
      <c r="M528">
        <v>1.0662E-2</v>
      </c>
      <c r="N528">
        <v>-2.2899999999999999E-3</v>
      </c>
    </row>
    <row r="529" spans="1:14">
      <c r="A529">
        <v>22592</v>
      </c>
      <c r="B529">
        <v>20101231</v>
      </c>
      <c r="C529">
        <v>1</v>
      </c>
      <c r="D529" t="s">
        <v>44</v>
      </c>
      <c r="E529" t="s">
        <v>45</v>
      </c>
      <c r="F529" t="s">
        <v>46</v>
      </c>
      <c r="I529">
        <v>86.3</v>
      </c>
      <c r="J529">
        <v>771505</v>
      </c>
      <c r="K529">
        <v>2.7626000000000001E-2</v>
      </c>
      <c r="L529">
        <v>6.7150000000000001E-2</v>
      </c>
      <c r="M529">
        <v>6.8774000000000002E-2</v>
      </c>
      <c r="N529">
        <v>6.5299999999999997E-2</v>
      </c>
    </row>
    <row r="530" spans="1:14">
      <c r="A530">
        <v>22592</v>
      </c>
      <c r="B530">
        <v>20110131</v>
      </c>
      <c r="C530">
        <v>1</v>
      </c>
      <c r="D530" t="s">
        <v>44</v>
      </c>
      <c r="E530" t="s">
        <v>45</v>
      </c>
      <c r="F530" t="s">
        <v>46</v>
      </c>
      <c r="I530">
        <v>87.92</v>
      </c>
      <c r="J530">
        <v>707799</v>
      </c>
      <c r="K530">
        <v>1.8772E-2</v>
      </c>
      <c r="L530">
        <v>1.9155999999999999E-2</v>
      </c>
      <c r="M530">
        <v>1.4411999999999999E-2</v>
      </c>
      <c r="N530">
        <v>2.2645999999999999E-2</v>
      </c>
    </row>
    <row r="531" spans="1:14">
      <c r="A531">
        <v>22592</v>
      </c>
      <c r="B531">
        <v>20110228</v>
      </c>
      <c r="C531">
        <v>1</v>
      </c>
      <c r="D531" t="s">
        <v>44</v>
      </c>
      <c r="E531" t="s">
        <v>45</v>
      </c>
      <c r="F531" t="s">
        <v>46</v>
      </c>
      <c r="G531">
        <v>0.55000000000000004</v>
      </c>
      <c r="H531">
        <v>0</v>
      </c>
      <c r="I531">
        <v>92.23</v>
      </c>
      <c r="J531">
        <v>660729</v>
      </c>
      <c r="K531">
        <v>5.5278000000000001E-2</v>
      </c>
      <c r="L531">
        <v>3.8164999999999998E-2</v>
      </c>
      <c r="M531">
        <v>3.7035999999999999E-2</v>
      </c>
      <c r="N531">
        <v>3.1956999999999999E-2</v>
      </c>
    </row>
    <row r="532" spans="1:14">
      <c r="A532">
        <v>22592</v>
      </c>
      <c r="B532">
        <v>20110331</v>
      </c>
      <c r="C532">
        <v>1</v>
      </c>
      <c r="D532" t="s">
        <v>44</v>
      </c>
      <c r="E532" t="s">
        <v>45</v>
      </c>
      <c r="F532" t="s">
        <v>46</v>
      </c>
      <c r="I532">
        <v>93.5</v>
      </c>
      <c r="J532">
        <v>808151</v>
      </c>
      <c r="K532">
        <v>1.3769999999999999E-2</v>
      </c>
      <c r="L532">
        <v>3.3660000000000001E-3</v>
      </c>
      <c r="M532">
        <v>8.6049999999999998E-3</v>
      </c>
      <c r="N532">
        <v>-1.047E-3</v>
      </c>
    </row>
    <row r="533" spans="1:14">
      <c r="A533">
        <v>22592</v>
      </c>
      <c r="B533">
        <v>20110429</v>
      </c>
      <c r="C533">
        <v>1</v>
      </c>
      <c r="D533" t="s">
        <v>44</v>
      </c>
      <c r="E533" t="s">
        <v>45</v>
      </c>
      <c r="F533" t="s">
        <v>46</v>
      </c>
      <c r="I533">
        <v>97.21</v>
      </c>
      <c r="J533">
        <v>648949</v>
      </c>
      <c r="K533">
        <v>3.9678999999999999E-2</v>
      </c>
      <c r="L533">
        <v>2.8688000000000002E-2</v>
      </c>
      <c r="M533">
        <v>1.9203000000000001E-2</v>
      </c>
      <c r="N533">
        <v>2.8494999999999999E-2</v>
      </c>
    </row>
    <row r="534" spans="1:14">
      <c r="A534">
        <v>22592</v>
      </c>
      <c r="B534">
        <v>20110531</v>
      </c>
      <c r="C534">
        <v>1</v>
      </c>
      <c r="D534" t="s">
        <v>44</v>
      </c>
      <c r="E534" t="s">
        <v>45</v>
      </c>
      <c r="F534" t="s">
        <v>46</v>
      </c>
      <c r="G534">
        <v>0.55000000000000004</v>
      </c>
      <c r="H534">
        <v>0</v>
      </c>
      <c r="I534">
        <v>94.38</v>
      </c>
      <c r="J534">
        <v>661500</v>
      </c>
      <c r="K534">
        <v>-2.3453999999999999E-2</v>
      </c>
      <c r="L534">
        <v>-1.4935E-2</v>
      </c>
      <c r="M534">
        <v>-1.8549E-2</v>
      </c>
      <c r="N534">
        <v>-1.3501000000000001E-2</v>
      </c>
    </row>
    <row r="535" spans="1:14">
      <c r="A535">
        <v>22592</v>
      </c>
      <c r="B535">
        <v>20110630</v>
      </c>
      <c r="C535">
        <v>1</v>
      </c>
      <c r="D535" t="s">
        <v>44</v>
      </c>
      <c r="E535" t="s">
        <v>45</v>
      </c>
      <c r="F535" t="s">
        <v>46</v>
      </c>
      <c r="I535">
        <v>94.85</v>
      </c>
      <c r="J535">
        <v>675083</v>
      </c>
      <c r="K535">
        <v>4.9800000000000001E-3</v>
      </c>
      <c r="L535">
        <v>-1.8395000000000002E-2</v>
      </c>
      <c r="M535">
        <v>-2.4105999999999999E-2</v>
      </c>
      <c r="N535">
        <v>-1.8258E-2</v>
      </c>
    </row>
    <row r="536" spans="1:14">
      <c r="A536">
        <v>22592</v>
      </c>
      <c r="B536">
        <v>20110729</v>
      </c>
      <c r="C536">
        <v>1</v>
      </c>
      <c r="D536" t="s">
        <v>44</v>
      </c>
      <c r="E536" t="s">
        <v>45</v>
      </c>
      <c r="F536" t="s">
        <v>46</v>
      </c>
      <c r="I536">
        <v>87.14</v>
      </c>
      <c r="J536">
        <v>865870</v>
      </c>
      <c r="K536">
        <v>-8.1285999999999997E-2</v>
      </c>
      <c r="L536">
        <v>-2.247E-2</v>
      </c>
      <c r="M536">
        <v>-2.1812999999999999E-2</v>
      </c>
      <c r="N536">
        <v>-2.1474E-2</v>
      </c>
    </row>
    <row r="537" spans="1:14">
      <c r="A537">
        <v>22592</v>
      </c>
      <c r="B537">
        <v>20110831</v>
      </c>
      <c r="C537">
        <v>1</v>
      </c>
      <c r="D537" t="s">
        <v>44</v>
      </c>
      <c r="E537" t="s">
        <v>45</v>
      </c>
      <c r="F537" t="s">
        <v>46</v>
      </c>
      <c r="G537">
        <v>0.55000000000000004</v>
      </c>
      <c r="H537">
        <v>0</v>
      </c>
      <c r="I537">
        <v>82.98</v>
      </c>
      <c r="J537">
        <v>1506688</v>
      </c>
      <c r="K537">
        <v>-4.1428E-2</v>
      </c>
      <c r="L537">
        <v>-5.7472000000000002E-2</v>
      </c>
      <c r="M537">
        <v>-7.5715000000000005E-2</v>
      </c>
      <c r="N537">
        <v>-5.6791000000000001E-2</v>
      </c>
    </row>
    <row r="538" spans="1:14">
      <c r="A538">
        <v>22592</v>
      </c>
      <c r="B538">
        <v>20110930</v>
      </c>
      <c r="C538">
        <v>1</v>
      </c>
      <c r="D538" t="s">
        <v>44</v>
      </c>
      <c r="E538" t="s">
        <v>45</v>
      </c>
      <c r="F538" t="s">
        <v>46</v>
      </c>
      <c r="I538">
        <v>71.790000000000006</v>
      </c>
      <c r="J538">
        <v>1163085</v>
      </c>
      <c r="K538">
        <v>-0.134852</v>
      </c>
      <c r="L538">
        <v>-8.4872000000000003E-2</v>
      </c>
      <c r="M538">
        <v>-0.10092</v>
      </c>
      <c r="N538">
        <v>-7.1762000000000006E-2</v>
      </c>
    </row>
    <row r="539" spans="1:14">
      <c r="A539">
        <v>22592</v>
      </c>
      <c r="B539">
        <v>20111031</v>
      </c>
      <c r="C539">
        <v>1</v>
      </c>
      <c r="D539" t="s">
        <v>44</v>
      </c>
      <c r="E539" t="s">
        <v>45</v>
      </c>
      <c r="F539" t="s">
        <v>46</v>
      </c>
      <c r="I539">
        <v>79.02</v>
      </c>
      <c r="J539">
        <v>1134760</v>
      </c>
      <c r="K539">
        <v>0.10070999999999999</v>
      </c>
      <c r="L539">
        <v>0.113982</v>
      </c>
      <c r="M539">
        <v>0.107697</v>
      </c>
      <c r="N539">
        <v>0.107723</v>
      </c>
    </row>
    <row r="540" spans="1:14">
      <c r="A540">
        <v>22592</v>
      </c>
      <c r="B540">
        <v>20111130</v>
      </c>
      <c r="C540">
        <v>1</v>
      </c>
      <c r="D540" t="s">
        <v>44</v>
      </c>
      <c r="E540" t="s">
        <v>45</v>
      </c>
      <c r="F540" t="s">
        <v>46</v>
      </c>
      <c r="G540">
        <v>0.55000000000000004</v>
      </c>
      <c r="H540">
        <v>0</v>
      </c>
      <c r="I540">
        <v>81.040000000000006</v>
      </c>
      <c r="J540">
        <v>949001</v>
      </c>
      <c r="K540">
        <v>3.2523000000000003E-2</v>
      </c>
      <c r="L540">
        <v>-6.2269999999999999E-3</v>
      </c>
      <c r="M540">
        <v>-2.0645E-2</v>
      </c>
      <c r="N540">
        <v>-5.0590000000000001E-3</v>
      </c>
    </row>
    <row r="541" spans="1:14">
      <c r="A541">
        <v>22592</v>
      </c>
      <c r="B541">
        <v>20111230</v>
      </c>
      <c r="C541">
        <v>1</v>
      </c>
      <c r="D541" t="s">
        <v>44</v>
      </c>
      <c r="E541" t="s">
        <v>45</v>
      </c>
      <c r="F541" t="s">
        <v>46</v>
      </c>
      <c r="I541">
        <v>81.73</v>
      </c>
      <c r="J541">
        <v>799331</v>
      </c>
      <c r="K541">
        <v>8.5140000000000007E-3</v>
      </c>
      <c r="L541">
        <v>3.7030000000000001E-3</v>
      </c>
      <c r="M541">
        <v>-3.5609999999999999E-3</v>
      </c>
      <c r="N541">
        <v>8.5330000000000007E-3</v>
      </c>
    </row>
    <row r="542" spans="1:14">
      <c r="A542">
        <v>22592</v>
      </c>
      <c r="B542">
        <v>20120131</v>
      </c>
      <c r="C542">
        <v>1</v>
      </c>
      <c r="D542" t="s">
        <v>44</v>
      </c>
      <c r="E542" t="s">
        <v>45</v>
      </c>
      <c r="F542" t="s">
        <v>46</v>
      </c>
      <c r="I542">
        <v>86.71</v>
      </c>
      <c r="J542">
        <v>702895</v>
      </c>
      <c r="K542">
        <v>6.0932E-2</v>
      </c>
      <c r="L542">
        <v>5.4077E-2</v>
      </c>
      <c r="M542">
        <v>8.5342000000000001E-2</v>
      </c>
      <c r="N542">
        <v>4.3582999999999997E-2</v>
      </c>
    </row>
    <row r="543" spans="1:14">
      <c r="A543">
        <v>22592</v>
      </c>
      <c r="B543">
        <v>20120229</v>
      </c>
      <c r="C543">
        <v>1</v>
      </c>
      <c r="D543" t="s">
        <v>44</v>
      </c>
      <c r="E543" t="s">
        <v>45</v>
      </c>
      <c r="F543" t="s">
        <v>46</v>
      </c>
      <c r="G543">
        <v>0.59</v>
      </c>
      <c r="H543">
        <v>0</v>
      </c>
      <c r="I543">
        <v>87.6</v>
      </c>
      <c r="J543">
        <v>565894</v>
      </c>
      <c r="K543">
        <v>1.7068E-2</v>
      </c>
      <c r="L543">
        <v>4.1184999999999999E-2</v>
      </c>
      <c r="M543">
        <v>3.6493999999999999E-2</v>
      </c>
      <c r="N543">
        <v>4.0589E-2</v>
      </c>
    </row>
    <row r="544" spans="1:14">
      <c r="A544">
        <v>22592</v>
      </c>
      <c r="B544">
        <v>20120330</v>
      </c>
      <c r="C544">
        <v>1</v>
      </c>
      <c r="D544" t="s">
        <v>44</v>
      </c>
      <c r="E544" t="s">
        <v>45</v>
      </c>
      <c r="F544" t="s">
        <v>46</v>
      </c>
      <c r="I544">
        <v>89.21</v>
      </c>
      <c r="J544">
        <v>604303</v>
      </c>
      <c r="K544">
        <v>1.8379E-2</v>
      </c>
      <c r="L544">
        <v>2.3994000000000001E-2</v>
      </c>
      <c r="M544">
        <v>1.7607999999999999E-2</v>
      </c>
      <c r="N544">
        <v>3.1331999999999999E-2</v>
      </c>
    </row>
    <row r="545" spans="1:14">
      <c r="A545">
        <v>22592</v>
      </c>
      <c r="B545">
        <v>20120430</v>
      </c>
      <c r="C545">
        <v>1</v>
      </c>
      <c r="D545" t="s">
        <v>44</v>
      </c>
      <c r="E545" t="s">
        <v>45</v>
      </c>
      <c r="F545" t="s">
        <v>46</v>
      </c>
      <c r="I545">
        <v>89.36</v>
      </c>
      <c r="J545">
        <v>542957</v>
      </c>
      <c r="K545">
        <v>1.681E-3</v>
      </c>
      <c r="L545">
        <v>-6.8009999999999998E-3</v>
      </c>
      <c r="M545">
        <v>-9.1059999999999995E-3</v>
      </c>
      <c r="N545">
        <v>-7.4970000000000002E-3</v>
      </c>
    </row>
    <row r="546" spans="1:14">
      <c r="A546">
        <v>22592</v>
      </c>
      <c r="B546">
        <v>20120531</v>
      </c>
      <c r="C546">
        <v>1</v>
      </c>
      <c r="D546" t="s">
        <v>44</v>
      </c>
      <c r="E546" t="s">
        <v>45</v>
      </c>
      <c r="F546" t="s">
        <v>46</v>
      </c>
      <c r="G546">
        <v>0.59</v>
      </c>
      <c r="H546">
        <v>0</v>
      </c>
      <c r="I546">
        <v>84.41</v>
      </c>
      <c r="J546">
        <v>598987</v>
      </c>
      <c r="K546">
        <v>-4.8791000000000001E-2</v>
      </c>
      <c r="L546">
        <v>-6.5530000000000005E-2</v>
      </c>
      <c r="M546">
        <v>-6.8433999999999995E-2</v>
      </c>
      <c r="N546">
        <v>-6.2650999999999998E-2</v>
      </c>
    </row>
    <row r="547" spans="1:14">
      <c r="A547">
        <v>22592</v>
      </c>
      <c r="B547">
        <v>20120629</v>
      </c>
      <c r="C547">
        <v>1</v>
      </c>
      <c r="D547" t="s">
        <v>44</v>
      </c>
      <c r="E547" t="s">
        <v>45</v>
      </c>
      <c r="F547" t="s">
        <v>46</v>
      </c>
      <c r="I547">
        <v>89.6</v>
      </c>
      <c r="J547">
        <v>654877</v>
      </c>
      <c r="K547">
        <v>6.1485999999999999E-2</v>
      </c>
      <c r="L547">
        <v>3.8156000000000002E-2</v>
      </c>
      <c r="M547">
        <v>3.4188000000000003E-2</v>
      </c>
      <c r="N547">
        <v>3.9555E-2</v>
      </c>
    </row>
    <row r="548" spans="1:14">
      <c r="A548">
        <v>22592</v>
      </c>
      <c r="B548">
        <v>20120731</v>
      </c>
      <c r="C548">
        <v>1</v>
      </c>
      <c r="D548" t="s">
        <v>44</v>
      </c>
      <c r="E548" t="s">
        <v>45</v>
      </c>
      <c r="F548" t="s">
        <v>46</v>
      </c>
      <c r="I548">
        <v>91.23</v>
      </c>
      <c r="J548">
        <v>650421</v>
      </c>
      <c r="K548">
        <v>1.8192E-2</v>
      </c>
      <c r="L548">
        <v>1.0266000000000001E-2</v>
      </c>
      <c r="M548">
        <v>-3.2810000000000001E-3</v>
      </c>
      <c r="N548">
        <v>1.2598E-2</v>
      </c>
    </row>
    <row r="549" spans="1:14">
      <c r="A549">
        <v>22592</v>
      </c>
      <c r="B549">
        <v>20120831</v>
      </c>
      <c r="C549">
        <v>1</v>
      </c>
      <c r="D549" t="s">
        <v>44</v>
      </c>
      <c r="E549" t="s">
        <v>45</v>
      </c>
      <c r="F549" t="s">
        <v>46</v>
      </c>
      <c r="G549">
        <v>0.59</v>
      </c>
      <c r="H549">
        <v>0</v>
      </c>
      <c r="I549">
        <v>92.6</v>
      </c>
      <c r="J549">
        <v>487678</v>
      </c>
      <c r="K549">
        <v>2.1484E-2</v>
      </c>
      <c r="L549">
        <v>2.6265E-2</v>
      </c>
      <c r="M549">
        <v>2.4819999999999998E-2</v>
      </c>
      <c r="N549">
        <v>1.9762999999999999E-2</v>
      </c>
    </row>
    <row r="550" spans="1:14">
      <c r="A550">
        <v>22592</v>
      </c>
      <c r="B550">
        <v>20120928</v>
      </c>
      <c r="C550">
        <v>1</v>
      </c>
      <c r="D550" t="s">
        <v>44</v>
      </c>
      <c r="E550" t="s">
        <v>45</v>
      </c>
      <c r="F550" t="s">
        <v>46</v>
      </c>
      <c r="I550">
        <v>92.42</v>
      </c>
      <c r="J550">
        <v>650628</v>
      </c>
      <c r="K550">
        <v>-1.944E-3</v>
      </c>
      <c r="L550">
        <v>2.6539E-2</v>
      </c>
      <c r="M550">
        <v>3.4924999999999998E-2</v>
      </c>
      <c r="N550">
        <v>2.4236000000000001E-2</v>
      </c>
    </row>
    <row r="551" spans="1:14">
      <c r="A551">
        <v>22592</v>
      </c>
      <c r="B551">
        <v>20121031</v>
      </c>
      <c r="C551">
        <v>1</v>
      </c>
      <c r="D551" t="s">
        <v>44</v>
      </c>
      <c r="E551" t="s">
        <v>45</v>
      </c>
      <c r="F551" t="s">
        <v>46</v>
      </c>
      <c r="I551">
        <v>87.6</v>
      </c>
      <c r="J551">
        <v>686568</v>
      </c>
      <c r="K551">
        <v>-5.2152999999999998E-2</v>
      </c>
      <c r="L551">
        <v>-1.4101000000000001E-2</v>
      </c>
      <c r="M551">
        <v>-1.3476999999999999E-2</v>
      </c>
      <c r="N551">
        <v>-1.9789000000000001E-2</v>
      </c>
    </row>
    <row r="552" spans="1:14">
      <c r="A552">
        <v>22592</v>
      </c>
      <c r="B552">
        <v>20121130</v>
      </c>
      <c r="C552">
        <v>1</v>
      </c>
      <c r="D552" t="s">
        <v>44</v>
      </c>
      <c r="E552" t="s">
        <v>45</v>
      </c>
      <c r="F552" t="s">
        <v>46</v>
      </c>
      <c r="G552">
        <v>0.59</v>
      </c>
      <c r="H552">
        <v>0</v>
      </c>
      <c r="I552">
        <v>90.95</v>
      </c>
      <c r="J552">
        <v>582728</v>
      </c>
      <c r="K552">
        <v>4.4977000000000003E-2</v>
      </c>
      <c r="L552">
        <v>6.1919999999999996E-3</v>
      </c>
      <c r="M552">
        <v>2.7899999999999999E-3</v>
      </c>
      <c r="N552">
        <v>2.8470000000000001E-3</v>
      </c>
    </row>
    <row r="553" spans="1:14">
      <c r="A553">
        <v>22592</v>
      </c>
      <c r="B553">
        <v>20121231</v>
      </c>
      <c r="C553">
        <v>1</v>
      </c>
      <c r="D553" t="s">
        <v>44</v>
      </c>
      <c r="E553" t="s">
        <v>45</v>
      </c>
      <c r="F553" t="s">
        <v>46</v>
      </c>
      <c r="I553">
        <v>92.85</v>
      </c>
      <c r="J553">
        <v>548584</v>
      </c>
      <c r="K553">
        <v>2.0891E-2</v>
      </c>
      <c r="L553">
        <v>1.2531E-2</v>
      </c>
      <c r="M553">
        <v>2.1871999999999999E-2</v>
      </c>
      <c r="N553">
        <v>7.0679999999999996E-3</v>
      </c>
    </row>
    <row r="554" spans="1:14">
      <c r="A554">
        <v>22592</v>
      </c>
      <c r="B554">
        <v>20130131</v>
      </c>
      <c r="C554">
        <v>1</v>
      </c>
      <c r="D554" t="s">
        <v>44</v>
      </c>
      <c r="E554" t="s">
        <v>45</v>
      </c>
      <c r="F554" t="s">
        <v>46</v>
      </c>
      <c r="I554">
        <v>100.55</v>
      </c>
      <c r="J554">
        <v>626260</v>
      </c>
      <c r="K554">
        <v>8.2930000000000004E-2</v>
      </c>
      <c r="L554">
        <v>5.4094000000000003E-2</v>
      </c>
      <c r="M554">
        <v>6.3508999999999996E-2</v>
      </c>
      <c r="N554">
        <v>5.0428000000000001E-2</v>
      </c>
    </row>
    <row r="555" spans="1:14">
      <c r="A555">
        <v>22592</v>
      </c>
      <c r="B555">
        <v>20130228</v>
      </c>
      <c r="C555">
        <v>1</v>
      </c>
      <c r="D555" t="s">
        <v>44</v>
      </c>
      <c r="E555" t="s">
        <v>45</v>
      </c>
      <c r="F555" t="s">
        <v>46</v>
      </c>
      <c r="G555">
        <v>0.63500000000000001</v>
      </c>
      <c r="H555">
        <v>0</v>
      </c>
      <c r="I555">
        <v>104</v>
      </c>
      <c r="J555">
        <v>479119</v>
      </c>
      <c r="K555">
        <v>4.0627000000000003E-2</v>
      </c>
      <c r="L555">
        <v>8.3320000000000009E-3</v>
      </c>
      <c r="M555">
        <v>3.5000000000000001E-3</v>
      </c>
      <c r="N555">
        <v>1.1061E-2</v>
      </c>
    </row>
    <row r="556" spans="1:14">
      <c r="A556">
        <v>22592</v>
      </c>
      <c r="B556">
        <v>20130328</v>
      </c>
      <c r="C556">
        <v>1</v>
      </c>
      <c r="D556" t="s">
        <v>44</v>
      </c>
      <c r="E556" t="s">
        <v>45</v>
      </c>
      <c r="F556" t="s">
        <v>46</v>
      </c>
      <c r="I556">
        <v>106.31</v>
      </c>
      <c r="J556">
        <v>501416</v>
      </c>
      <c r="K556">
        <v>2.2211999999999999E-2</v>
      </c>
      <c r="L556">
        <v>3.5274E-2</v>
      </c>
      <c r="M556">
        <v>3.1419000000000002E-2</v>
      </c>
      <c r="N556">
        <v>3.5987999999999999E-2</v>
      </c>
    </row>
    <row r="557" spans="1:14">
      <c r="A557">
        <v>22592</v>
      </c>
      <c r="B557">
        <v>20130430</v>
      </c>
      <c r="C557">
        <v>1</v>
      </c>
      <c r="D557" t="s">
        <v>44</v>
      </c>
      <c r="E557" t="s">
        <v>45</v>
      </c>
      <c r="F557" t="s">
        <v>46</v>
      </c>
      <c r="I557">
        <v>104.71</v>
      </c>
      <c r="J557">
        <v>672363</v>
      </c>
      <c r="K557">
        <v>-1.5049999999999999E-2</v>
      </c>
      <c r="L557">
        <v>1.4945999999999999E-2</v>
      </c>
      <c r="M557">
        <v>2.477E-3</v>
      </c>
      <c r="N557">
        <v>1.8086000000000001E-2</v>
      </c>
    </row>
    <row r="558" spans="1:14">
      <c r="A558">
        <v>22592</v>
      </c>
      <c r="B558">
        <v>20130531</v>
      </c>
      <c r="C558">
        <v>1</v>
      </c>
      <c r="D558" t="s">
        <v>44</v>
      </c>
      <c r="E558" t="s">
        <v>45</v>
      </c>
      <c r="F558" t="s">
        <v>46</v>
      </c>
      <c r="G558">
        <v>0.63500000000000001</v>
      </c>
      <c r="H558">
        <v>0</v>
      </c>
      <c r="I558">
        <v>110.27</v>
      </c>
      <c r="J558">
        <v>623302</v>
      </c>
      <c r="K558">
        <v>5.9163E-2</v>
      </c>
      <c r="L558">
        <v>1.9066E-2</v>
      </c>
      <c r="M558">
        <v>2.3984999999999999E-2</v>
      </c>
      <c r="N558">
        <v>2.0763E-2</v>
      </c>
    </row>
    <row r="559" spans="1:14">
      <c r="A559">
        <v>22592</v>
      </c>
      <c r="B559">
        <v>20130628</v>
      </c>
      <c r="C559">
        <v>1</v>
      </c>
      <c r="D559" t="s">
        <v>44</v>
      </c>
      <c r="E559" t="s">
        <v>45</v>
      </c>
      <c r="F559" t="s">
        <v>46</v>
      </c>
      <c r="I559">
        <v>109.35</v>
      </c>
      <c r="J559">
        <v>533064</v>
      </c>
      <c r="K559">
        <v>-8.3429999999999997E-3</v>
      </c>
      <c r="L559">
        <v>-1.5039E-2</v>
      </c>
      <c r="M559">
        <v>-1.3011999999999999E-2</v>
      </c>
      <c r="N559">
        <v>-1.4999E-2</v>
      </c>
    </row>
    <row r="560" spans="1:14">
      <c r="A560">
        <v>22592</v>
      </c>
      <c r="B560">
        <v>20130731</v>
      </c>
      <c r="C560">
        <v>1</v>
      </c>
      <c r="D560" t="s">
        <v>44</v>
      </c>
      <c r="E560" t="s">
        <v>45</v>
      </c>
      <c r="F560" t="s">
        <v>46</v>
      </c>
      <c r="I560">
        <v>117.43</v>
      </c>
      <c r="J560">
        <v>525257</v>
      </c>
      <c r="K560">
        <v>7.3890999999999998E-2</v>
      </c>
      <c r="L560">
        <v>5.2680999999999999E-2</v>
      </c>
      <c r="M560">
        <v>5.4898000000000002E-2</v>
      </c>
      <c r="N560">
        <v>4.9461999999999999E-2</v>
      </c>
    </row>
    <row r="561" spans="1:14">
      <c r="A561">
        <v>22592</v>
      </c>
      <c r="B561">
        <v>20130830</v>
      </c>
      <c r="C561">
        <v>1</v>
      </c>
      <c r="D561" t="s">
        <v>44</v>
      </c>
      <c r="E561" t="s">
        <v>45</v>
      </c>
      <c r="F561" t="s">
        <v>46</v>
      </c>
      <c r="G561">
        <v>0.63500000000000001</v>
      </c>
      <c r="H561">
        <v>0</v>
      </c>
      <c r="I561">
        <v>113.58</v>
      </c>
      <c r="J561">
        <v>440635</v>
      </c>
      <c r="K561">
        <v>-2.7378E-2</v>
      </c>
      <c r="L561">
        <v>-2.5714000000000001E-2</v>
      </c>
      <c r="M561">
        <v>-1.7278000000000002E-2</v>
      </c>
      <c r="N561">
        <v>-3.1297999999999999E-2</v>
      </c>
    </row>
    <row r="562" spans="1:14">
      <c r="A562">
        <v>22592</v>
      </c>
      <c r="B562">
        <v>20130930</v>
      </c>
      <c r="C562">
        <v>1</v>
      </c>
      <c r="D562" t="s">
        <v>44</v>
      </c>
      <c r="E562" t="s">
        <v>45</v>
      </c>
      <c r="F562" t="s">
        <v>46</v>
      </c>
      <c r="I562">
        <v>119.41</v>
      </c>
      <c r="J562">
        <v>532384</v>
      </c>
      <c r="K562">
        <v>5.1329E-2</v>
      </c>
      <c r="L562">
        <v>3.7477000000000003E-2</v>
      </c>
      <c r="M562">
        <v>5.1827999999999999E-2</v>
      </c>
      <c r="N562">
        <v>2.9749000000000001E-2</v>
      </c>
    </row>
    <row r="563" spans="1:14">
      <c r="A563">
        <v>22592</v>
      </c>
      <c r="B563">
        <v>20131031</v>
      </c>
      <c r="C563">
        <v>1</v>
      </c>
      <c r="D563" t="s">
        <v>44</v>
      </c>
      <c r="E563" t="s">
        <v>45</v>
      </c>
      <c r="F563" t="s">
        <v>46</v>
      </c>
      <c r="I563">
        <v>125.85</v>
      </c>
      <c r="J563">
        <v>543704</v>
      </c>
      <c r="K563">
        <v>5.3932000000000001E-2</v>
      </c>
      <c r="L563">
        <v>3.9851999999999999E-2</v>
      </c>
      <c r="M563">
        <v>2.5762E-2</v>
      </c>
      <c r="N563">
        <v>4.4595999999999997E-2</v>
      </c>
    </row>
    <row r="564" spans="1:14">
      <c r="A564">
        <v>22592</v>
      </c>
      <c r="B564">
        <v>20131129</v>
      </c>
      <c r="C564">
        <v>1</v>
      </c>
      <c r="D564" t="s">
        <v>44</v>
      </c>
      <c r="E564" t="s">
        <v>45</v>
      </c>
      <c r="F564" t="s">
        <v>46</v>
      </c>
      <c r="G564">
        <v>0.63500000000000001</v>
      </c>
      <c r="H564">
        <v>0</v>
      </c>
      <c r="I564">
        <v>133.50998999999999</v>
      </c>
      <c r="J564">
        <v>458361</v>
      </c>
      <c r="K564">
        <v>6.5911999999999998E-2</v>
      </c>
      <c r="L564">
        <v>2.4947E-2</v>
      </c>
      <c r="M564">
        <v>2.3397999999999999E-2</v>
      </c>
      <c r="N564">
        <v>2.8049000000000001E-2</v>
      </c>
    </row>
    <row r="565" spans="1:14">
      <c r="A565">
        <v>22592</v>
      </c>
      <c r="B565">
        <v>20131231</v>
      </c>
      <c r="C565">
        <v>1</v>
      </c>
      <c r="D565" t="s">
        <v>44</v>
      </c>
      <c r="E565" t="s">
        <v>45</v>
      </c>
      <c r="F565" t="s">
        <v>46</v>
      </c>
      <c r="I565">
        <v>140.25</v>
      </c>
      <c r="J565">
        <v>734014</v>
      </c>
      <c r="K565">
        <v>5.0483E-2</v>
      </c>
      <c r="L565">
        <v>2.6126E-2</v>
      </c>
      <c r="M565">
        <v>2.5242000000000001E-2</v>
      </c>
      <c r="N565">
        <v>2.3563000000000001E-2</v>
      </c>
    </row>
    <row r="566" spans="1:14">
      <c r="A566">
        <v>22592</v>
      </c>
      <c r="B566">
        <v>20140131</v>
      </c>
      <c r="C566">
        <v>1</v>
      </c>
      <c r="D566" t="s">
        <v>44</v>
      </c>
      <c r="E566" t="s">
        <v>45</v>
      </c>
      <c r="F566" t="s">
        <v>46</v>
      </c>
      <c r="I566">
        <v>128.19</v>
      </c>
      <c r="J566">
        <v>604080</v>
      </c>
      <c r="K566">
        <v>-8.5988999999999996E-2</v>
      </c>
      <c r="L566">
        <v>-2.9957000000000001E-2</v>
      </c>
      <c r="M566">
        <v>-1.2819999999999999E-3</v>
      </c>
      <c r="N566">
        <v>-3.5582999999999997E-2</v>
      </c>
    </row>
    <row r="567" spans="1:14">
      <c r="A567">
        <v>22592</v>
      </c>
      <c r="B567">
        <v>20140228</v>
      </c>
      <c r="C567">
        <v>1</v>
      </c>
      <c r="D567" t="s">
        <v>44</v>
      </c>
      <c r="E567" t="s">
        <v>45</v>
      </c>
      <c r="F567" t="s">
        <v>46</v>
      </c>
      <c r="G567">
        <v>0.85499999999999998</v>
      </c>
      <c r="H567">
        <v>0</v>
      </c>
      <c r="I567">
        <v>134.72999999999999</v>
      </c>
      <c r="J567">
        <v>623548</v>
      </c>
      <c r="K567">
        <v>5.7688000000000003E-2</v>
      </c>
      <c r="L567">
        <v>4.6171999999999998E-2</v>
      </c>
      <c r="M567">
        <v>4.4256999999999998E-2</v>
      </c>
      <c r="N567">
        <v>4.3117000000000003E-2</v>
      </c>
    </row>
    <row r="568" spans="1:14">
      <c r="A568">
        <v>22592</v>
      </c>
      <c r="B568">
        <v>20140331</v>
      </c>
      <c r="C568">
        <v>1</v>
      </c>
      <c r="D568" t="s">
        <v>44</v>
      </c>
      <c r="E568" t="s">
        <v>45</v>
      </c>
      <c r="F568" t="s">
        <v>46</v>
      </c>
      <c r="I568">
        <v>135.66</v>
      </c>
      <c r="J568">
        <v>602341</v>
      </c>
      <c r="K568">
        <v>6.9030000000000003E-3</v>
      </c>
      <c r="L568">
        <v>4.4689999999999999E-3</v>
      </c>
      <c r="M568">
        <v>1.0280000000000001E-3</v>
      </c>
      <c r="N568">
        <v>6.9319999999999998E-3</v>
      </c>
    </row>
    <row r="569" spans="1:14">
      <c r="A569">
        <v>22592</v>
      </c>
      <c r="B569">
        <v>20140430</v>
      </c>
      <c r="C569">
        <v>1</v>
      </c>
      <c r="D569" t="s">
        <v>44</v>
      </c>
      <c r="E569" t="s">
        <v>45</v>
      </c>
      <c r="F569" t="s">
        <v>46</v>
      </c>
      <c r="I569">
        <v>139.09</v>
      </c>
      <c r="J569">
        <v>524158</v>
      </c>
      <c r="K569">
        <v>2.5284000000000001E-2</v>
      </c>
      <c r="L569">
        <v>1.66E-3</v>
      </c>
      <c r="M569">
        <v>-2.2318999999999999E-2</v>
      </c>
      <c r="N569">
        <v>6.2009999999999999E-3</v>
      </c>
    </row>
    <row r="570" spans="1:14">
      <c r="A570">
        <v>22592</v>
      </c>
      <c r="B570">
        <v>20140530</v>
      </c>
      <c r="C570">
        <v>1</v>
      </c>
      <c r="D570" t="s">
        <v>44</v>
      </c>
      <c r="E570" t="s">
        <v>45</v>
      </c>
      <c r="F570" t="s">
        <v>46</v>
      </c>
      <c r="G570">
        <v>0.85499999999999998</v>
      </c>
      <c r="H570">
        <v>0</v>
      </c>
      <c r="I570">
        <v>142.55000000000001</v>
      </c>
      <c r="J570">
        <v>484950</v>
      </c>
      <c r="K570">
        <v>3.1022999999999998E-2</v>
      </c>
      <c r="L570">
        <v>2.0218E-2</v>
      </c>
      <c r="M570">
        <v>6.6470000000000001E-3</v>
      </c>
      <c r="N570">
        <v>2.103E-2</v>
      </c>
    </row>
    <row r="571" spans="1:14">
      <c r="A571">
        <v>22592</v>
      </c>
      <c r="B571">
        <v>20140630</v>
      </c>
      <c r="C571">
        <v>1</v>
      </c>
      <c r="D571" t="s">
        <v>44</v>
      </c>
      <c r="E571" t="s">
        <v>45</v>
      </c>
      <c r="F571" t="s">
        <v>46</v>
      </c>
      <c r="I571">
        <v>143.24001000000001</v>
      </c>
      <c r="J571">
        <v>356555</v>
      </c>
      <c r="K571">
        <v>4.8399999999999997E-3</v>
      </c>
      <c r="L571">
        <v>2.7941000000000001E-2</v>
      </c>
      <c r="M571">
        <v>3.9501000000000001E-2</v>
      </c>
      <c r="N571">
        <v>1.9057999999999999E-2</v>
      </c>
    </row>
    <row r="572" spans="1:14">
      <c r="A572">
        <v>22592</v>
      </c>
      <c r="B572">
        <v>20140731</v>
      </c>
      <c r="C572">
        <v>1</v>
      </c>
      <c r="D572" t="s">
        <v>44</v>
      </c>
      <c r="E572" t="s">
        <v>45</v>
      </c>
      <c r="F572" t="s">
        <v>46</v>
      </c>
      <c r="I572">
        <v>140.88999999999999</v>
      </c>
      <c r="J572">
        <v>433224</v>
      </c>
      <c r="K572">
        <v>-1.6406E-2</v>
      </c>
      <c r="L572">
        <v>-2.0524000000000001E-2</v>
      </c>
      <c r="M572">
        <v>-3.5222999999999997E-2</v>
      </c>
      <c r="N572">
        <v>-1.508E-2</v>
      </c>
    </row>
    <row r="573" spans="1:14">
      <c r="A573">
        <v>22592</v>
      </c>
      <c r="B573">
        <v>20140829</v>
      </c>
      <c r="C573">
        <v>1</v>
      </c>
      <c r="D573" t="s">
        <v>44</v>
      </c>
      <c r="E573" t="s">
        <v>45</v>
      </c>
      <c r="F573" t="s">
        <v>46</v>
      </c>
      <c r="G573">
        <v>0.85499999999999998</v>
      </c>
      <c r="H573">
        <v>0</v>
      </c>
      <c r="I573">
        <v>144</v>
      </c>
      <c r="J573">
        <v>410442</v>
      </c>
      <c r="K573">
        <v>2.8143000000000001E-2</v>
      </c>
      <c r="L573">
        <v>4.0185999999999999E-2</v>
      </c>
      <c r="M573">
        <v>3.3696999999999998E-2</v>
      </c>
      <c r="N573">
        <v>3.7655000000000001E-2</v>
      </c>
    </row>
    <row r="574" spans="1:14">
      <c r="A574">
        <v>22592</v>
      </c>
      <c r="B574">
        <v>20140930</v>
      </c>
      <c r="C574">
        <v>1</v>
      </c>
      <c r="D574" t="s">
        <v>44</v>
      </c>
      <c r="E574" t="s">
        <v>45</v>
      </c>
      <c r="F574" t="s">
        <v>46</v>
      </c>
      <c r="I574">
        <v>141.67999</v>
      </c>
      <c r="J574">
        <v>517870</v>
      </c>
      <c r="K574">
        <v>-1.6111E-2</v>
      </c>
      <c r="L574">
        <v>-2.5128999999999999E-2</v>
      </c>
      <c r="M574">
        <v>-4.4988E-2</v>
      </c>
      <c r="N574">
        <v>-1.5514E-2</v>
      </c>
    </row>
    <row r="575" spans="1:14">
      <c r="A575">
        <v>22592</v>
      </c>
      <c r="B575">
        <v>20141031</v>
      </c>
      <c r="C575">
        <v>1</v>
      </c>
      <c r="D575" t="s">
        <v>44</v>
      </c>
      <c r="E575" t="s">
        <v>45</v>
      </c>
      <c r="F575" t="s">
        <v>46</v>
      </c>
      <c r="I575">
        <v>153.77000000000001</v>
      </c>
      <c r="J575">
        <v>850133</v>
      </c>
      <c r="K575">
        <v>8.5333000000000006E-2</v>
      </c>
      <c r="L575">
        <v>2.1184999999999999E-2</v>
      </c>
      <c r="M575">
        <v>1.4199E-2</v>
      </c>
      <c r="N575">
        <v>2.3200999999999999E-2</v>
      </c>
    </row>
    <row r="576" spans="1:14">
      <c r="A576">
        <v>22592</v>
      </c>
      <c r="B576">
        <v>20141128</v>
      </c>
      <c r="C576">
        <v>1</v>
      </c>
      <c r="D576" t="s">
        <v>44</v>
      </c>
      <c r="E576" t="s">
        <v>45</v>
      </c>
      <c r="F576" t="s">
        <v>46</v>
      </c>
      <c r="G576">
        <v>0.85499999999999998</v>
      </c>
      <c r="H576">
        <v>0</v>
      </c>
      <c r="I576">
        <v>160.09</v>
      </c>
      <c r="J576">
        <v>410783</v>
      </c>
      <c r="K576">
        <v>4.6661000000000001E-2</v>
      </c>
      <c r="L576">
        <v>2.1149999999999999E-2</v>
      </c>
      <c r="M576">
        <v>-2.457E-3</v>
      </c>
      <c r="N576">
        <v>2.4534E-2</v>
      </c>
    </row>
    <row r="577" spans="1:14">
      <c r="A577">
        <v>22592</v>
      </c>
      <c r="B577">
        <v>20141231</v>
      </c>
      <c r="C577">
        <v>1</v>
      </c>
      <c r="D577" t="s">
        <v>44</v>
      </c>
      <c r="E577" t="s">
        <v>45</v>
      </c>
      <c r="F577" t="s">
        <v>46</v>
      </c>
      <c r="I577">
        <v>164.32001</v>
      </c>
      <c r="J577">
        <v>534997</v>
      </c>
      <c r="K577">
        <v>2.6422999999999999E-2</v>
      </c>
      <c r="L577">
        <v>-3.6159999999999999E-3</v>
      </c>
      <c r="M577">
        <v>-1.9000000000000001E-4</v>
      </c>
      <c r="N577">
        <v>-4.189E-3</v>
      </c>
    </row>
    <row r="578" spans="1:14">
      <c r="A578">
        <v>22592</v>
      </c>
      <c r="B578">
        <v>20150130</v>
      </c>
      <c r="C578">
        <v>1</v>
      </c>
      <c r="D578" t="s">
        <v>44</v>
      </c>
      <c r="E578" t="s">
        <v>45</v>
      </c>
      <c r="F578" t="s">
        <v>46</v>
      </c>
      <c r="I578">
        <v>162.30000000000001</v>
      </c>
      <c r="J578">
        <v>547546</v>
      </c>
      <c r="K578">
        <v>-1.2293E-2</v>
      </c>
      <c r="L578">
        <v>-2.7151999999999999E-2</v>
      </c>
      <c r="M578">
        <v>-1.9073E-2</v>
      </c>
      <c r="N578">
        <v>-3.1040999999999999E-2</v>
      </c>
    </row>
    <row r="579" spans="1:14">
      <c r="A579">
        <v>22592</v>
      </c>
      <c r="B579">
        <v>20150227</v>
      </c>
      <c r="C579">
        <v>1</v>
      </c>
      <c r="D579" t="s">
        <v>44</v>
      </c>
      <c r="E579" t="s">
        <v>45</v>
      </c>
      <c r="F579" t="s">
        <v>46</v>
      </c>
      <c r="G579">
        <v>1.0249999999999999</v>
      </c>
      <c r="H579">
        <v>0</v>
      </c>
      <c r="I579">
        <v>168.64999</v>
      </c>
      <c r="J579">
        <v>373657</v>
      </c>
      <c r="K579">
        <v>4.5440000000000001E-2</v>
      </c>
      <c r="L579">
        <v>5.5947999999999998E-2</v>
      </c>
      <c r="M579">
        <v>5.4122999999999998E-2</v>
      </c>
      <c r="N579">
        <v>5.4892999999999997E-2</v>
      </c>
    </row>
    <row r="580" spans="1:14">
      <c r="A580">
        <v>22592</v>
      </c>
      <c r="B580">
        <v>20150331</v>
      </c>
      <c r="C580">
        <v>1</v>
      </c>
      <c r="D580" t="s">
        <v>44</v>
      </c>
      <c r="E580" t="s">
        <v>45</v>
      </c>
      <c r="F580" t="s">
        <v>46</v>
      </c>
      <c r="I580">
        <v>164.95</v>
      </c>
      <c r="J580">
        <v>481441</v>
      </c>
      <c r="K580">
        <v>-2.1939E-2</v>
      </c>
      <c r="L580">
        <v>-1.0439E-2</v>
      </c>
      <c r="M580">
        <v>-5.1120000000000002E-3</v>
      </c>
      <c r="N580">
        <v>-1.7395999999999998E-2</v>
      </c>
    </row>
    <row r="581" spans="1:14">
      <c r="A581">
        <v>22592</v>
      </c>
      <c r="B581">
        <v>20150430</v>
      </c>
      <c r="C581">
        <v>1</v>
      </c>
      <c r="D581" t="s">
        <v>44</v>
      </c>
      <c r="E581" t="s">
        <v>45</v>
      </c>
      <c r="F581" t="s">
        <v>46</v>
      </c>
      <c r="I581">
        <v>156.38999999999999</v>
      </c>
      <c r="J581">
        <v>532424</v>
      </c>
      <c r="K581">
        <v>-5.1894999999999997E-2</v>
      </c>
      <c r="L581">
        <v>8.7220000000000006E-3</v>
      </c>
      <c r="M581">
        <v>1.5127E-2</v>
      </c>
      <c r="N581">
        <v>8.5210000000000008E-3</v>
      </c>
    </row>
    <row r="582" spans="1:14">
      <c r="A582">
        <v>22592</v>
      </c>
      <c r="B582">
        <v>20150529</v>
      </c>
      <c r="C582">
        <v>1</v>
      </c>
      <c r="D582" t="s">
        <v>44</v>
      </c>
      <c r="E582" t="s">
        <v>45</v>
      </c>
      <c r="F582" t="s">
        <v>46</v>
      </c>
      <c r="G582">
        <v>1.0249999999999999</v>
      </c>
      <c r="H582">
        <v>0</v>
      </c>
      <c r="I582">
        <v>159.08000000000001</v>
      </c>
      <c r="J582">
        <v>428209</v>
      </c>
      <c r="K582">
        <v>2.3754999999999998E-2</v>
      </c>
      <c r="L582">
        <v>1.0326E-2</v>
      </c>
      <c r="M582">
        <v>3.9620000000000002E-3</v>
      </c>
      <c r="N582">
        <v>1.0491E-2</v>
      </c>
    </row>
    <row r="583" spans="1:14">
      <c r="A583">
        <v>22592</v>
      </c>
      <c r="B583">
        <v>20150630</v>
      </c>
      <c r="C583">
        <v>1</v>
      </c>
      <c r="D583" t="s">
        <v>44</v>
      </c>
      <c r="E583" t="s">
        <v>45</v>
      </c>
      <c r="F583" t="s">
        <v>46</v>
      </c>
      <c r="I583">
        <v>154.30000000000001</v>
      </c>
      <c r="J583">
        <v>485182</v>
      </c>
      <c r="K583">
        <v>-3.0047999999999998E-2</v>
      </c>
      <c r="L583">
        <v>-1.9258999999999998E-2</v>
      </c>
      <c r="M583">
        <v>-1.3473000000000001E-2</v>
      </c>
      <c r="N583">
        <v>-2.1011999999999999E-2</v>
      </c>
    </row>
    <row r="584" spans="1:14">
      <c r="A584">
        <v>22592</v>
      </c>
      <c r="B584">
        <v>20150731</v>
      </c>
      <c r="C584">
        <v>1</v>
      </c>
      <c r="D584" t="s">
        <v>44</v>
      </c>
      <c r="E584" t="s">
        <v>45</v>
      </c>
      <c r="F584" t="s">
        <v>46</v>
      </c>
      <c r="I584">
        <v>151.34</v>
      </c>
      <c r="J584">
        <v>547724</v>
      </c>
      <c r="K584">
        <v>-1.9182999999999999E-2</v>
      </c>
      <c r="L584">
        <v>1.2096000000000001E-2</v>
      </c>
      <c r="M584">
        <v>-2.7144000000000001E-2</v>
      </c>
      <c r="N584">
        <v>1.9741999999999999E-2</v>
      </c>
    </row>
    <row r="585" spans="1:14">
      <c r="A585">
        <v>22592</v>
      </c>
      <c r="B585">
        <v>20150831</v>
      </c>
      <c r="C585">
        <v>1</v>
      </c>
      <c r="D585" t="s">
        <v>44</v>
      </c>
      <c r="E585" t="s">
        <v>45</v>
      </c>
      <c r="F585" t="s">
        <v>46</v>
      </c>
      <c r="G585">
        <v>1.0249999999999999</v>
      </c>
      <c r="H585">
        <v>0</v>
      </c>
      <c r="I585">
        <v>142.13999999999999</v>
      </c>
      <c r="J585">
        <v>592460</v>
      </c>
      <c r="K585">
        <v>-5.4017000000000003E-2</v>
      </c>
      <c r="L585">
        <v>-5.9995E-2</v>
      </c>
      <c r="M585">
        <v>-4.7287999999999997E-2</v>
      </c>
      <c r="N585">
        <v>-6.2580999999999998E-2</v>
      </c>
    </row>
    <row r="586" spans="1:14">
      <c r="A586">
        <v>22592</v>
      </c>
      <c r="B586">
        <v>20150930</v>
      </c>
      <c r="C586">
        <v>1</v>
      </c>
      <c r="D586" t="s">
        <v>44</v>
      </c>
      <c r="E586" t="s">
        <v>45</v>
      </c>
      <c r="F586" t="s">
        <v>46</v>
      </c>
      <c r="I586">
        <v>141.77000000000001</v>
      </c>
      <c r="J586">
        <v>652533</v>
      </c>
      <c r="K586">
        <v>-2.6029999999999998E-3</v>
      </c>
      <c r="L586">
        <v>-3.3737999999999997E-2</v>
      </c>
      <c r="M586">
        <v>-4.9915000000000001E-2</v>
      </c>
      <c r="N586">
        <v>-2.6443000000000001E-2</v>
      </c>
    </row>
    <row r="587" spans="1:14">
      <c r="A587">
        <v>22592</v>
      </c>
      <c r="B587">
        <v>20151030</v>
      </c>
      <c r="C587">
        <v>1</v>
      </c>
      <c r="D587" t="s">
        <v>44</v>
      </c>
      <c r="E587" t="s">
        <v>45</v>
      </c>
      <c r="F587" t="s">
        <v>46</v>
      </c>
      <c r="I587">
        <v>157.21001000000001</v>
      </c>
      <c r="J587">
        <v>543740</v>
      </c>
      <c r="K587">
        <v>0.10890900000000001</v>
      </c>
      <c r="L587">
        <v>7.3960999999999999E-2</v>
      </c>
      <c r="M587">
        <v>5.2866000000000003E-2</v>
      </c>
      <c r="N587">
        <v>8.2983000000000001E-2</v>
      </c>
    </row>
    <row r="588" spans="1:14">
      <c r="A588">
        <v>22592</v>
      </c>
      <c r="B588">
        <v>20151130</v>
      </c>
      <c r="C588">
        <v>1</v>
      </c>
      <c r="D588" t="s">
        <v>44</v>
      </c>
      <c r="E588" t="s">
        <v>45</v>
      </c>
      <c r="F588" t="s">
        <v>46</v>
      </c>
      <c r="G588">
        <v>1.0249999999999999</v>
      </c>
      <c r="H588">
        <v>0</v>
      </c>
      <c r="I588">
        <v>156.58000000000001</v>
      </c>
      <c r="J588">
        <v>424135</v>
      </c>
      <c r="K588">
        <v>2.513E-3</v>
      </c>
      <c r="L588">
        <v>2.4420000000000002E-3</v>
      </c>
      <c r="M588">
        <v>7.3309999999999998E-3</v>
      </c>
      <c r="N588">
        <v>5.0500000000000002E-4</v>
      </c>
    </row>
    <row r="589" spans="1:14">
      <c r="A589">
        <v>22592</v>
      </c>
      <c r="B589">
        <v>20151231</v>
      </c>
      <c r="C589">
        <v>1</v>
      </c>
      <c r="D589" t="s">
        <v>44</v>
      </c>
      <c r="E589" t="s">
        <v>45</v>
      </c>
      <c r="F589" t="s">
        <v>46</v>
      </c>
      <c r="I589">
        <v>150.63999999999999</v>
      </c>
      <c r="J589">
        <v>611168</v>
      </c>
      <c r="K589">
        <v>-3.7935999999999998E-2</v>
      </c>
      <c r="L589">
        <v>-2.2258E-2</v>
      </c>
      <c r="M589">
        <v>-3.5882999999999998E-2</v>
      </c>
      <c r="N589">
        <v>-1.753E-2</v>
      </c>
    </row>
    <row r="590" spans="1:14">
      <c r="A590">
        <v>22592</v>
      </c>
      <c r="B590">
        <v>20160129</v>
      </c>
      <c r="C590">
        <v>1</v>
      </c>
      <c r="D590" t="s">
        <v>44</v>
      </c>
      <c r="E590" t="s">
        <v>45</v>
      </c>
      <c r="F590" t="s">
        <v>46</v>
      </c>
      <c r="I590">
        <v>151</v>
      </c>
      <c r="J590">
        <v>637840</v>
      </c>
      <c r="K590">
        <v>2.3900000000000002E-3</v>
      </c>
      <c r="L590">
        <v>-5.7036000000000003E-2</v>
      </c>
      <c r="M590">
        <v>-7.4941999999999995E-2</v>
      </c>
      <c r="N590">
        <v>-5.0735000000000002E-2</v>
      </c>
    </row>
    <row r="591" spans="1:14">
      <c r="A591">
        <v>22592</v>
      </c>
      <c r="B591">
        <v>20160229</v>
      </c>
      <c r="C591">
        <v>1</v>
      </c>
      <c r="D591" t="s">
        <v>44</v>
      </c>
      <c r="E591" t="s">
        <v>45</v>
      </c>
      <c r="F591" t="s">
        <v>46</v>
      </c>
      <c r="G591">
        <v>1.1100000000000001</v>
      </c>
      <c r="H591">
        <v>0</v>
      </c>
      <c r="I591">
        <v>156.87</v>
      </c>
      <c r="J591">
        <v>527887</v>
      </c>
      <c r="K591">
        <v>4.6225000000000002E-2</v>
      </c>
      <c r="L591">
        <v>6.8199999999999999E-4</v>
      </c>
      <c r="M591">
        <v>5.5570000000000003E-3</v>
      </c>
      <c r="N591">
        <v>-4.1279999999999997E-3</v>
      </c>
    </row>
    <row r="592" spans="1:14">
      <c r="A592">
        <v>22592</v>
      </c>
      <c r="B592">
        <v>20160331</v>
      </c>
      <c r="C592">
        <v>1</v>
      </c>
      <c r="D592" t="s">
        <v>44</v>
      </c>
      <c r="E592" t="s">
        <v>45</v>
      </c>
      <c r="F592" t="s">
        <v>46</v>
      </c>
      <c r="I592">
        <v>166.63</v>
      </c>
      <c r="J592">
        <v>485890</v>
      </c>
      <c r="K592">
        <v>6.2217000000000001E-2</v>
      </c>
      <c r="L592">
        <v>7.0458999999999994E-2</v>
      </c>
      <c r="M592">
        <v>7.8179999999999999E-2</v>
      </c>
      <c r="N592">
        <v>6.5990999999999994E-2</v>
      </c>
    </row>
    <row r="593" spans="1:14">
      <c r="A593">
        <v>22592</v>
      </c>
      <c r="B593">
        <v>20160429</v>
      </c>
      <c r="C593">
        <v>1</v>
      </c>
      <c r="D593" t="s">
        <v>44</v>
      </c>
      <c r="E593" t="s">
        <v>45</v>
      </c>
      <c r="F593" t="s">
        <v>46</v>
      </c>
      <c r="I593">
        <v>167.38</v>
      </c>
      <c r="J593">
        <v>388229</v>
      </c>
      <c r="K593">
        <v>4.5009999999999998E-3</v>
      </c>
      <c r="L593">
        <v>1.1797999999999999E-2</v>
      </c>
      <c r="M593">
        <v>3.9826E-2</v>
      </c>
      <c r="N593">
        <v>2.699E-3</v>
      </c>
    </row>
    <row r="594" spans="1:14">
      <c r="A594">
        <v>22592</v>
      </c>
      <c r="B594">
        <v>20160531</v>
      </c>
      <c r="C594">
        <v>1</v>
      </c>
      <c r="D594" t="s">
        <v>44</v>
      </c>
      <c r="E594" t="s">
        <v>45</v>
      </c>
      <c r="F594" t="s">
        <v>46</v>
      </c>
      <c r="G594">
        <v>1.1100000000000001</v>
      </c>
      <c r="H594">
        <v>0</v>
      </c>
      <c r="I594">
        <v>168.32001</v>
      </c>
      <c r="J594">
        <v>364442</v>
      </c>
      <c r="K594">
        <v>1.2248E-2</v>
      </c>
      <c r="L594">
        <v>1.4290000000000001E-2</v>
      </c>
      <c r="M594">
        <v>-6.1399999999999996E-4</v>
      </c>
      <c r="N594">
        <v>1.5329000000000001E-2</v>
      </c>
    </row>
    <row r="595" spans="1:14">
      <c r="A595">
        <v>22592</v>
      </c>
      <c r="B595">
        <v>20160630</v>
      </c>
      <c r="C595">
        <v>1</v>
      </c>
      <c r="D595" t="s">
        <v>44</v>
      </c>
      <c r="E595" t="s">
        <v>45</v>
      </c>
      <c r="F595" t="s">
        <v>46</v>
      </c>
      <c r="I595">
        <v>175.12</v>
      </c>
      <c r="J595">
        <v>469671</v>
      </c>
      <c r="K595">
        <v>4.0398999999999997E-2</v>
      </c>
      <c r="L595">
        <v>3.13E-3</v>
      </c>
      <c r="M595">
        <v>5.8370000000000002E-3</v>
      </c>
      <c r="N595">
        <v>9.0600000000000001E-4</v>
      </c>
    </row>
    <row r="596" spans="1:14">
      <c r="A596">
        <v>22592</v>
      </c>
      <c r="B596">
        <v>20160729</v>
      </c>
      <c r="C596">
        <v>1</v>
      </c>
      <c r="D596" t="s">
        <v>44</v>
      </c>
      <c r="E596" t="s">
        <v>45</v>
      </c>
      <c r="F596" t="s">
        <v>46</v>
      </c>
      <c r="I596">
        <v>178.36</v>
      </c>
      <c r="J596">
        <v>386640</v>
      </c>
      <c r="K596">
        <v>1.8502000000000001E-2</v>
      </c>
      <c r="L596">
        <v>3.8739999999999997E-2</v>
      </c>
      <c r="M596">
        <v>4.9861999999999997E-2</v>
      </c>
      <c r="N596">
        <v>3.5610000000000003E-2</v>
      </c>
    </row>
    <row r="597" spans="1:14">
      <c r="A597">
        <v>22592</v>
      </c>
      <c r="B597">
        <v>20160831</v>
      </c>
      <c r="C597">
        <v>1</v>
      </c>
      <c r="D597" t="s">
        <v>44</v>
      </c>
      <c r="E597" t="s">
        <v>45</v>
      </c>
      <c r="F597" t="s">
        <v>46</v>
      </c>
      <c r="G597">
        <v>1.1100000000000001</v>
      </c>
      <c r="H597">
        <v>0</v>
      </c>
      <c r="I597">
        <v>179.24001000000001</v>
      </c>
      <c r="J597">
        <v>308797</v>
      </c>
      <c r="K597">
        <v>1.1157E-2</v>
      </c>
      <c r="L597">
        <v>2.7880000000000001E-3</v>
      </c>
      <c r="M597">
        <v>1.3065999999999999E-2</v>
      </c>
      <c r="N597">
        <v>-1.219E-3</v>
      </c>
    </row>
    <row r="598" spans="1:14">
      <c r="A598">
        <v>22592</v>
      </c>
      <c r="B598">
        <v>20160930</v>
      </c>
      <c r="C598">
        <v>1</v>
      </c>
      <c r="D598" t="s">
        <v>44</v>
      </c>
      <c r="E598" t="s">
        <v>45</v>
      </c>
      <c r="F598" t="s">
        <v>46</v>
      </c>
      <c r="I598">
        <v>176.23</v>
      </c>
      <c r="J598">
        <v>381635</v>
      </c>
      <c r="K598">
        <v>-1.6792999999999999E-2</v>
      </c>
      <c r="L598">
        <v>3.016E-3</v>
      </c>
      <c r="M598">
        <v>1.537E-2</v>
      </c>
      <c r="N598">
        <v>-1.2340000000000001E-3</v>
      </c>
    </row>
    <row r="599" spans="1:14">
      <c r="A599">
        <v>22592</v>
      </c>
      <c r="B599">
        <v>20161031</v>
      </c>
      <c r="C599">
        <v>1</v>
      </c>
      <c r="D599" t="s">
        <v>44</v>
      </c>
      <c r="E599" t="s">
        <v>45</v>
      </c>
      <c r="F599" t="s">
        <v>46</v>
      </c>
      <c r="I599">
        <v>165.3</v>
      </c>
      <c r="J599">
        <v>418850</v>
      </c>
      <c r="K599">
        <v>-6.2021E-2</v>
      </c>
      <c r="L599">
        <v>-2.1589000000000001E-2</v>
      </c>
      <c r="M599">
        <v>-3.9934999999999998E-2</v>
      </c>
      <c r="N599">
        <v>-1.9425999999999999E-2</v>
      </c>
    </row>
    <row r="600" spans="1:14">
      <c r="A600">
        <v>22592</v>
      </c>
      <c r="B600">
        <v>20161130</v>
      </c>
      <c r="C600">
        <v>1</v>
      </c>
      <c r="D600" t="s">
        <v>44</v>
      </c>
      <c r="E600" t="s">
        <v>45</v>
      </c>
      <c r="F600" t="s">
        <v>46</v>
      </c>
      <c r="G600">
        <v>1.1100000000000001</v>
      </c>
      <c r="H600">
        <v>0</v>
      </c>
      <c r="I600">
        <v>171.74001000000001</v>
      </c>
      <c r="J600">
        <v>438460</v>
      </c>
      <c r="K600">
        <v>4.5675E-2</v>
      </c>
      <c r="L600">
        <v>4.0416000000000001E-2</v>
      </c>
      <c r="M600">
        <v>5.0502999999999999E-2</v>
      </c>
      <c r="N600">
        <v>3.4174000000000003E-2</v>
      </c>
    </row>
    <row r="601" spans="1:14">
      <c r="A601">
        <v>22592</v>
      </c>
      <c r="B601">
        <v>20161230</v>
      </c>
      <c r="C601">
        <v>1</v>
      </c>
      <c r="D601" t="s">
        <v>44</v>
      </c>
      <c r="E601" t="s">
        <v>45</v>
      </c>
      <c r="F601" t="s">
        <v>46</v>
      </c>
      <c r="I601">
        <v>178.57001</v>
      </c>
      <c r="J601">
        <v>389754</v>
      </c>
      <c r="K601">
        <v>3.9768999999999999E-2</v>
      </c>
      <c r="L601">
        <v>1.8779000000000001E-2</v>
      </c>
      <c r="M601">
        <v>1.5913E-2</v>
      </c>
      <c r="N601">
        <v>1.8200999999999998E-2</v>
      </c>
    </row>
    <row r="602" spans="1:14">
      <c r="A602">
        <v>24766</v>
      </c>
      <c r="B602">
        <v>20070131</v>
      </c>
      <c r="C602">
        <v>1</v>
      </c>
      <c r="D602" t="s">
        <v>47</v>
      </c>
      <c r="E602" t="s">
        <v>48</v>
      </c>
      <c r="F602">
        <v>66680710</v>
      </c>
      <c r="I602">
        <v>70.94</v>
      </c>
      <c r="J602">
        <v>275555</v>
      </c>
      <c r="K602">
        <v>4.7857999999999998E-2</v>
      </c>
      <c r="L602">
        <v>1.9404000000000001E-2</v>
      </c>
      <c r="M602">
        <v>2.2283000000000001E-2</v>
      </c>
      <c r="N602">
        <v>1.4059E-2</v>
      </c>
    </row>
    <row r="603" spans="1:14">
      <c r="A603">
        <v>24766</v>
      </c>
      <c r="B603">
        <v>20070228</v>
      </c>
      <c r="C603">
        <v>1</v>
      </c>
      <c r="D603" t="s">
        <v>47</v>
      </c>
      <c r="E603" t="s">
        <v>48</v>
      </c>
      <c r="F603">
        <v>66680710</v>
      </c>
      <c r="I603">
        <v>71.849999999999994</v>
      </c>
      <c r="J603">
        <v>331059</v>
      </c>
      <c r="K603">
        <v>1.2828000000000001E-2</v>
      </c>
      <c r="L603">
        <v>-1.3993999999999999E-2</v>
      </c>
      <c r="M603">
        <v>2.111E-3</v>
      </c>
      <c r="N603">
        <v>-2.1846000000000001E-2</v>
      </c>
    </row>
    <row r="604" spans="1:14">
      <c r="A604">
        <v>24766</v>
      </c>
      <c r="B604">
        <v>20070330</v>
      </c>
      <c r="C604">
        <v>1</v>
      </c>
      <c r="D604" t="s">
        <v>47</v>
      </c>
      <c r="E604" t="s">
        <v>48</v>
      </c>
      <c r="F604">
        <v>66680710</v>
      </c>
      <c r="G604">
        <v>0.37</v>
      </c>
      <c r="H604">
        <v>0</v>
      </c>
      <c r="I604">
        <v>74.22</v>
      </c>
      <c r="J604">
        <v>369233</v>
      </c>
      <c r="K604">
        <v>3.8135000000000002E-2</v>
      </c>
      <c r="L604">
        <v>1.2945999999999999E-2</v>
      </c>
      <c r="M604">
        <v>6.5449999999999996E-3</v>
      </c>
      <c r="N604">
        <v>9.9799999999999993E-3</v>
      </c>
    </row>
    <row r="605" spans="1:14">
      <c r="A605">
        <v>24766</v>
      </c>
      <c r="B605">
        <v>20070430</v>
      </c>
      <c r="C605">
        <v>1</v>
      </c>
      <c r="D605" t="s">
        <v>47</v>
      </c>
      <c r="E605" t="s">
        <v>48</v>
      </c>
      <c r="F605">
        <v>66680710</v>
      </c>
      <c r="I605">
        <v>73.64</v>
      </c>
      <c r="J605">
        <v>276848</v>
      </c>
      <c r="K605">
        <v>-7.8150000000000008E-3</v>
      </c>
      <c r="L605">
        <v>3.9821000000000002E-2</v>
      </c>
      <c r="M605">
        <v>2.7043999999999999E-2</v>
      </c>
      <c r="N605">
        <v>4.3291000000000003E-2</v>
      </c>
    </row>
    <row r="606" spans="1:14">
      <c r="A606">
        <v>24766</v>
      </c>
      <c r="B606">
        <v>20070531</v>
      </c>
      <c r="C606">
        <v>1</v>
      </c>
      <c r="D606" t="s">
        <v>47</v>
      </c>
      <c r="E606" t="s">
        <v>48</v>
      </c>
      <c r="F606">
        <v>66680710</v>
      </c>
      <c r="G606">
        <v>0.37</v>
      </c>
      <c r="H606">
        <v>0</v>
      </c>
      <c r="I606">
        <v>75.61</v>
      </c>
      <c r="J606">
        <v>352944</v>
      </c>
      <c r="K606">
        <v>3.1775999999999999E-2</v>
      </c>
      <c r="L606">
        <v>3.8932000000000001E-2</v>
      </c>
      <c r="M606">
        <v>2.3123000000000001E-2</v>
      </c>
      <c r="N606">
        <v>3.2549000000000002E-2</v>
      </c>
    </row>
    <row r="607" spans="1:14">
      <c r="A607">
        <v>24766</v>
      </c>
      <c r="B607">
        <v>20070629</v>
      </c>
      <c r="C607">
        <v>1</v>
      </c>
      <c r="D607" t="s">
        <v>47</v>
      </c>
      <c r="E607" t="s">
        <v>48</v>
      </c>
      <c r="F607">
        <v>66680710</v>
      </c>
      <c r="I607">
        <v>77.87</v>
      </c>
      <c r="J607">
        <v>288980</v>
      </c>
      <c r="K607">
        <v>2.989E-2</v>
      </c>
      <c r="L607">
        <v>-1.4754E-2</v>
      </c>
      <c r="M607">
        <v>-7.9059999999999998E-3</v>
      </c>
      <c r="N607">
        <v>-1.7815999999999999E-2</v>
      </c>
    </row>
    <row r="608" spans="1:14">
      <c r="A608">
        <v>24766</v>
      </c>
      <c r="B608">
        <v>20070731</v>
      </c>
      <c r="C608">
        <v>1</v>
      </c>
      <c r="D608" t="s">
        <v>47</v>
      </c>
      <c r="E608" t="s">
        <v>48</v>
      </c>
      <c r="F608">
        <v>66680710</v>
      </c>
      <c r="I608">
        <v>76.099999999999994</v>
      </c>
      <c r="J608">
        <v>342080</v>
      </c>
      <c r="K608">
        <v>-2.273E-2</v>
      </c>
      <c r="L608">
        <v>-3.1758000000000002E-2</v>
      </c>
      <c r="M608">
        <v>-4.3536999999999999E-2</v>
      </c>
      <c r="N608">
        <v>-3.1981999999999997E-2</v>
      </c>
    </row>
    <row r="609" spans="1:14">
      <c r="A609">
        <v>24766</v>
      </c>
      <c r="B609">
        <v>20070831</v>
      </c>
      <c r="C609">
        <v>1</v>
      </c>
      <c r="D609" t="s">
        <v>47</v>
      </c>
      <c r="E609" t="s">
        <v>48</v>
      </c>
      <c r="F609">
        <v>66680710</v>
      </c>
      <c r="G609">
        <v>0.37</v>
      </c>
      <c r="H609">
        <v>0</v>
      </c>
      <c r="I609">
        <v>78.84</v>
      </c>
      <c r="J609">
        <v>495196</v>
      </c>
      <c r="K609">
        <v>4.0867000000000001E-2</v>
      </c>
      <c r="L609">
        <v>1.1631000000000001E-2</v>
      </c>
      <c r="M609">
        <v>-1.1736999999999999E-2</v>
      </c>
      <c r="N609">
        <v>1.2864E-2</v>
      </c>
    </row>
    <row r="610" spans="1:14">
      <c r="A610">
        <v>24766</v>
      </c>
      <c r="B610">
        <v>20070928</v>
      </c>
      <c r="C610">
        <v>1</v>
      </c>
      <c r="D610" t="s">
        <v>47</v>
      </c>
      <c r="E610" t="s">
        <v>48</v>
      </c>
      <c r="F610">
        <v>66680710</v>
      </c>
      <c r="I610">
        <v>78</v>
      </c>
      <c r="J610">
        <v>254651</v>
      </c>
      <c r="K610">
        <v>-1.0654E-2</v>
      </c>
      <c r="L610">
        <v>4.0849000000000003E-2</v>
      </c>
      <c r="M610">
        <v>2.5364000000000001E-2</v>
      </c>
      <c r="N610">
        <v>3.5793999999999999E-2</v>
      </c>
    </row>
    <row r="611" spans="1:14">
      <c r="A611">
        <v>24766</v>
      </c>
      <c r="B611">
        <v>20071031</v>
      </c>
      <c r="C611">
        <v>1</v>
      </c>
      <c r="D611" t="s">
        <v>47</v>
      </c>
      <c r="E611" t="s">
        <v>48</v>
      </c>
      <c r="F611">
        <v>66680710</v>
      </c>
      <c r="I611">
        <v>83.62</v>
      </c>
      <c r="J611">
        <v>316200</v>
      </c>
      <c r="K611">
        <v>7.2051000000000004E-2</v>
      </c>
      <c r="L611">
        <v>2.5832999999999998E-2</v>
      </c>
      <c r="M611">
        <v>1.7406000000000001E-2</v>
      </c>
      <c r="N611">
        <v>1.4822E-2</v>
      </c>
    </row>
    <row r="612" spans="1:14">
      <c r="A612">
        <v>24766</v>
      </c>
      <c r="B612">
        <v>20071130</v>
      </c>
      <c r="C612">
        <v>1</v>
      </c>
      <c r="D612" t="s">
        <v>47</v>
      </c>
      <c r="E612" t="s">
        <v>48</v>
      </c>
      <c r="F612">
        <v>66680710</v>
      </c>
      <c r="G612">
        <v>0.37</v>
      </c>
      <c r="H612">
        <v>0</v>
      </c>
      <c r="I612">
        <v>78.790000000000006</v>
      </c>
      <c r="J612">
        <v>488159</v>
      </c>
      <c r="K612">
        <v>-5.3337000000000002E-2</v>
      </c>
      <c r="L612">
        <v>-4.9327000000000003E-2</v>
      </c>
      <c r="M612">
        <v>-7.6617000000000005E-2</v>
      </c>
      <c r="N612">
        <v>-4.4042999999999999E-2</v>
      </c>
    </row>
    <row r="613" spans="1:14">
      <c r="A613">
        <v>24766</v>
      </c>
      <c r="B613">
        <v>20071231</v>
      </c>
      <c r="C613">
        <v>1</v>
      </c>
      <c r="D613" t="s">
        <v>47</v>
      </c>
      <c r="E613" t="s">
        <v>48</v>
      </c>
      <c r="F613">
        <v>66680710</v>
      </c>
      <c r="I613">
        <v>78.64</v>
      </c>
      <c r="J613">
        <v>346903</v>
      </c>
      <c r="K613">
        <v>-1.9040000000000001E-3</v>
      </c>
      <c r="L613">
        <v>-4.4279999999999996E-3</v>
      </c>
      <c r="M613">
        <v>-1.0989000000000001E-2</v>
      </c>
      <c r="N613">
        <v>-8.6280000000000003E-3</v>
      </c>
    </row>
    <row r="614" spans="1:14">
      <c r="A614">
        <v>24766</v>
      </c>
      <c r="B614">
        <v>20080131</v>
      </c>
      <c r="C614">
        <v>1</v>
      </c>
      <c r="D614" t="s">
        <v>47</v>
      </c>
      <c r="E614" t="s">
        <v>48</v>
      </c>
      <c r="F614">
        <v>66680710</v>
      </c>
      <c r="I614">
        <v>79.36</v>
      </c>
      <c r="J614">
        <v>506251</v>
      </c>
      <c r="K614">
        <v>9.1559999999999992E-3</v>
      </c>
      <c r="L614">
        <v>-6.2147000000000001E-2</v>
      </c>
      <c r="M614">
        <v>-4.5066000000000002E-2</v>
      </c>
      <c r="N614">
        <v>-6.1163000000000002E-2</v>
      </c>
    </row>
    <row r="615" spans="1:14">
      <c r="A615">
        <v>24766</v>
      </c>
      <c r="B615">
        <v>20080229</v>
      </c>
      <c r="C615">
        <v>1</v>
      </c>
      <c r="D615" t="s">
        <v>47</v>
      </c>
      <c r="E615" t="s">
        <v>48</v>
      </c>
      <c r="F615">
        <v>66680710</v>
      </c>
      <c r="G615">
        <v>0.37</v>
      </c>
      <c r="H615">
        <v>0</v>
      </c>
      <c r="I615">
        <v>78.61</v>
      </c>
      <c r="J615">
        <v>406027</v>
      </c>
      <c r="K615">
        <v>-4.7879999999999997E-3</v>
      </c>
      <c r="L615">
        <v>-2.1663999999999999E-2</v>
      </c>
      <c r="M615">
        <v>-2.1401E-2</v>
      </c>
      <c r="N615">
        <v>-3.4761E-2</v>
      </c>
    </row>
    <row r="616" spans="1:14">
      <c r="A616">
        <v>24766</v>
      </c>
      <c r="B616">
        <v>20080331</v>
      </c>
      <c r="C616">
        <v>1</v>
      </c>
      <c r="D616" t="s">
        <v>47</v>
      </c>
      <c r="E616" t="s">
        <v>48</v>
      </c>
      <c r="F616">
        <v>66680710</v>
      </c>
      <c r="I616">
        <v>77.81</v>
      </c>
      <c r="J616">
        <v>438578</v>
      </c>
      <c r="K616">
        <v>-1.0177E-2</v>
      </c>
      <c r="L616">
        <v>-1.042E-2</v>
      </c>
      <c r="M616">
        <v>-2.5309000000000002E-2</v>
      </c>
      <c r="N616">
        <v>-5.96E-3</v>
      </c>
    </row>
    <row r="617" spans="1:14">
      <c r="A617">
        <v>24766</v>
      </c>
      <c r="B617">
        <v>20080430</v>
      </c>
      <c r="C617">
        <v>1</v>
      </c>
      <c r="D617" t="s">
        <v>47</v>
      </c>
      <c r="E617" t="s">
        <v>48</v>
      </c>
      <c r="F617">
        <v>66680710</v>
      </c>
      <c r="I617">
        <v>73.569999999999993</v>
      </c>
      <c r="J617">
        <v>487193</v>
      </c>
      <c r="K617">
        <v>-5.4491999999999999E-2</v>
      </c>
      <c r="L617">
        <v>5.1105999999999999E-2</v>
      </c>
      <c r="M617">
        <v>3.1906999999999998E-2</v>
      </c>
      <c r="N617">
        <v>4.7546999999999999E-2</v>
      </c>
    </row>
    <row r="618" spans="1:14">
      <c r="A618">
        <v>24766</v>
      </c>
      <c r="B618">
        <v>20080530</v>
      </c>
      <c r="C618">
        <v>1</v>
      </c>
      <c r="D618" t="s">
        <v>47</v>
      </c>
      <c r="E618" t="s">
        <v>48</v>
      </c>
      <c r="F618">
        <v>66680710</v>
      </c>
      <c r="G618">
        <v>0.4</v>
      </c>
      <c r="H618">
        <v>0</v>
      </c>
      <c r="I618">
        <v>75.459999999999994</v>
      </c>
      <c r="J618">
        <v>370194</v>
      </c>
      <c r="K618">
        <v>3.1126999999999998E-2</v>
      </c>
      <c r="L618">
        <v>2.3841000000000001E-2</v>
      </c>
      <c r="M618">
        <v>3.1787000000000003E-2</v>
      </c>
      <c r="N618">
        <v>1.0673999999999999E-2</v>
      </c>
    </row>
    <row r="619" spans="1:14">
      <c r="A619">
        <v>24766</v>
      </c>
      <c r="B619">
        <v>20080630</v>
      </c>
      <c r="C619">
        <v>1</v>
      </c>
      <c r="D619" t="s">
        <v>47</v>
      </c>
      <c r="E619" t="s">
        <v>48</v>
      </c>
      <c r="F619">
        <v>66680710</v>
      </c>
      <c r="I619">
        <v>66.900000000000006</v>
      </c>
      <c r="J619">
        <v>458703</v>
      </c>
      <c r="K619">
        <v>-0.113438</v>
      </c>
      <c r="L619">
        <v>-7.8433000000000003E-2</v>
      </c>
      <c r="M619">
        <v>-8.6624999999999994E-2</v>
      </c>
      <c r="N619">
        <v>-8.5961999999999997E-2</v>
      </c>
    </row>
    <row r="620" spans="1:14">
      <c r="A620">
        <v>24766</v>
      </c>
      <c r="B620">
        <v>20080731</v>
      </c>
      <c r="C620">
        <v>1</v>
      </c>
      <c r="D620" t="s">
        <v>47</v>
      </c>
      <c r="E620" t="s">
        <v>48</v>
      </c>
      <c r="F620">
        <v>66680710</v>
      </c>
      <c r="I620">
        <v>67.39</v>
      </c>
      <c r="J620">
        <v>438396</v>
      </c>
      <c r="K620">
        <v>7.3239999999999998E-3</v>
      </c>
      <c r="L620">
        <v>-1.3328E-2</v>
      </c>
      <c r="M620">
        <v>-1.2949999999999999E-3</v>
      </c>
      <c r="N620">
        <v>-9.8589999999999997E-3</v>
      </c>
    </row>
    <row r="621" spans="1:14">
      <c r="A621">
        <v>24766</v>
      </c>
      <c r="B621">
        <v>20080829</v>
      </c>
      <c r="C621">
        <v>1</v>
      </c>
      <c r="D621" t="s">
        <v>47</v>
      </c>
      <c r="E621" t="s">
        <v>48</v>
      </c>
      <c r="F621">
        <v>66680710</v>
      </c>
      <c r="G621">
        <v>0.4</v>
      </c>
      <c r="H621">
        <v>0</v>
      </c>
      <c r="I621">
        <v>68.849999999999994</v>
      </c>
      <c r="J621">
        <v>488263</v>
      </c>
      <c r="K621">
        <v>2.7601000000000001E-2</v>
      </c>
      <c r="L621">
        <v>1.0562999999999999E-2</v>
      </c>
      <c r="M621">
        <v>1.3023E-2</v>
      </c>
      <c r="N621">
        <v>1.2191E-2</v>
      </c>
    </row>
    <row r="622" spans="1:14">
      <c r="A622">
        <v>24766</v>
      </c>
      <c r="B622">
        <v>20080930</v>
      </c>
      <c r="C622">
        <v>1</v>
      </c>
      <c r="D622" t="s">
        <v>47</v>
      </c>
      <c r="E622" t="s">
        <v>48</v>
      </c>
      <c r="F622">
        <v>66680710</v>
      </c>
      <c r="I622">
        <v>60.54</v>
      </c>
      <c r="J622">
        <v>644265</v>
      </c>
      <c r="K622">
        <v>-0.120697</v>
      </c>
      <c r="L622">
        <v>-9.8006999999999997E-2</v>
      </c>
      <c r="M622">
        <v>-0.120091</v>
      </c>
      <c r="N622">
        <v>-9.0790999999999997E-2</v>
      </c>
    </row>
    <row r="623" spans="1:14">
      <c r="A623">
        <v>24766</v>
      </c>
      <c r="B623">
        <v>20081031</v>
      </c>
      <c r="C623">
        <v>1</v>
      </c>
      <c r="D623" t="s">
        <v>47</v>
      </c>
      <c r="E623" t="s">
        <v>48</v>
      </c>
      <c r="F623">
        <v>66680710</v>
      </c>
      <c r="I623">
        <v>46.89</v>
      </c>
      <c r="J623">
        <v>1008673</v>
      </c>
      <c r="K623">
        <v>-0.225471</v>
      </c>
      <c r="L623">
        <v>-0.18462100000000001</v>
      </c>
      <c r="M623">
        <v>-0.20522199999999999</v>
      </c>
      <c r="N623">
        <v>-0.16942499999999999</v>
      </c>
    </row>
    <row r="624" spans="1:14">
      <c r="A624">
        <v>24766</v>
      </c>
      <c r="B624">
        <v>20081128</v>
      </c>
      <c r="C624">
        <v>1</v>
      </c>
      <c r="D624" t="s">
        <v>47</v>
      </c>
      <c r="E624" t="s">
        <v>48</v>
      </c>
      <c r="F624">
        <v>66680710</v>
      </c>
      <c r="G624">
        <v>0.4</v>
      </c>
      <c r="H624">
        <v>0</v>
      </c>
      <c r="I624">
        <v>40.950000000000003</v>
      </c>
      <c r="J624">
        <v>520039</v>
      </c>
      <c r="K624">
        <v>-0.118149</v>
      </c>
      <c r="L624">
        <v>-8.4614999999999996E-2</v>
      </c>
      <c r="M624">
        <v>-0.13031999999999999</v>
      </c>
      <c r="N624">
        <v>-7.4848999999999999E-2</v>
      </c>
    </row>
    <row r="625" spans="1:14">
      <c r="A625">
        <v>24766</v>
      </c>
      <c r="B625">
        <v>20081231</v>
      </c>
      <c r="C625">
        <v>1</v>
      </c>
      <c r="D625" t="s">
        <v>47</v>
      </c>
      <c r="E625" t="s">
        <v>48</v>
      </c>
      <c r="F625">
        <v>66680710</v>
      </c>
      <c r="I625">
        <v>45.04</v>
      </c>
      <c r="J625">
        <v>506676</v>
      </c>
      <c r="K625">
        <v>9.9877999999999995E-2</v>
      </c>
      <c r="L625">
        <v>2.2148000000000001E-2</v>
      </c>
      <c r="M625">
        <v>4.2175999999999998E-2</v>
      </c>
      <c r="N625">
        <v>7.8220000000000008E-3</v>
      </c>
    </row>
    <row r="626" spans="1:14">
      <c r="A626">
        <v>24766</v>
      </c>
      <c r="B626">
        <v>20090130</v>
      </c>
      <c r="C626">
        <v>1</v>
      </c>
      <c r="D626" t="s">
        <v>47</v>
      </c>
      <c r="E626" t="s">
        <v>48</v>
      </c>
      <c r="F626">
        <v>66680710</v>
      </c>
      <c r="I626">
        <v>48.12</v>
      </c>
      <c r="J626">
        <v>473556</v>
      </c>
      <c r="K626">
        <v>6.8384E-2</v>
      </c>
      <c r="L626">
        <v>-7.7324000000000004E-2</v>
      </c>
      <c r="M626">
        <v>-2.4042000000000001E-2</v>
      </c>
      <c r="N626">
        <v>-8.5656999999999997E-2</v>
      </c>
    </row>
    <row r="627" spans="1:14">
      <c r="A627">
        <v>24766</v>
      </c>
      <c r="B627">
        <v>20090227</v>
      </c>
      <c r="C627">
        <v>1</v>
      </c>
      <c r="D627" t="s">
        <v>47</v>
      </c>
      <c r="E627" t="s">
        <v>48</v>
      </c>
      <c r="F627">
        <v>66680710</v>
      </c>
      <c r="G627">
        <v>0.4</v>
      </c>
      <c r="H627">
        <v>0</v>
      </c>
      <c r="I627">
        <v>37.36</v>
      </c>
      <c r="J627">
        <v>598505</v>
      </c>
      <c r="K627">
        <v>-0.21529499999999999</v>
      </c>
      <c r="L627">
        <v>-0.100212</v>
      </c>
      <c r="M627">
        <v>-0.107667</v>
      </c>
      <c r="N627">
        <v>-0.109931</v>
      </c>
    </row>
    <row r="628" spans="1:14">
      <c r="A628">
        <v>24766</v>
      </c>
      <c r="B628">
        <v>20090331</v>
      </c>
      <c r="C628">
        <v>1</v>
      </c>
      <c r="D628" t="s">
        <v>47</v>
      </c>
      <c r="E628" t="s">
        <v>48</v>
      </c>
      <c r="F628">
        <v>66680710</v>
      </c>
      <c r="I628">
        <v>43.64</v>
      </c>
      <c r="J628">
        <v>774348</v>
      </c>
      <c r="K628">
        <v>0.16809399999999999</v>
      </c>
      <c r="L628">
        <v>8.6690000000000003E-2</v>
      </c>
      <c r="M628">
        <v>0.107474</v>
      </c>
      <c r="N628">
        <v>8.5404999999999995E-2</v>
      </c>
    </row>
    <row r="629" spans="1:14">
      <c r="A629">
        <v>24766</v>
      </c>
      <c r="B629">
        <v>20090430</v>
      </c>
      <c r="C629">
        <v>1</v>
      </c>
      <c r="D629" t="s">
        <v>47</v>
      </c>
      <c r="E629" t="s">
        <v>48</v>
      </c>
      <c r="F629">
        <v>66680710</v>
      </c>
      <c r="I629">
        <v>48.35</v>
      </c>
      <c r="J629">
        <v>632936</v>
      </c>
      <c r="K629">
        <v>0.107928</v>
      </c>
      <c r="L629">
        <v>0.109359</v>
      </c>
      <c r="M629">
        <v>0.19276199999999999</v>
      </c>
      <c r="N629">
        <v>9.3924999999999995E-2</v>
      </c>
    </row>
    <row r="630" spans="1:14">
      <c r="A630">
        <v>24766</v>
      </c>
      <c r="B630">
        <v>20090529</v>
      </c>
      <c r="C630">
        <v>1</v>
      </c>
      <c r="D630" t="s">
        <v>47</v>
      </c>
      <c r="E630" t="s">
        <v>48</v>
      </c>
      <c r="F630">
        <v>66680710</v>
      </c>
      <c r="G630">
        <v>0.43</v>
      </c>
      <c r="H630">
        <v>0</v>
      </c>
      <c r="I630">
        <v>47.62</v>
      </c>
      <c r="J630">
        <v>466752</v>
      </c>
      <c r="K630">
        <v>-6.2049999999999996E-3</v>
      </c>
      <c r="L630">
        <v>6.7788000000000001E-2</v>
      </c>
      <c r="M630">
        <v>0.10233</v>
      </c>
      <c r="N630">
        <v>5.3081000000000003E-2</v>
      </c>
    </row>
    <row r="631" spans="1:14">
      <c r="A631">
        <v>24766</v>
      </c>
      <c r="B631">
        <v>20090630</v>
      </c>
      <c r="C631">
        <v>1</v>
      </c>
      <c r="D631" t="s">
        <v>47</v>
      </c>
      <c r="E631" t="s">
        <v>48</v>
      </c>
      <c r="F631">
        <v>66680710</v>
      </c>
      <c r="I631">
        <v>45.68</v>
      </c>
      <c r="J631">
        <v>558423</v>
      </c>
      <c r="K631">
        <v>-4.0738999999999997E-2</v>
      </c>
      <c r="L631">
        <v>-3.0980000000000001E-3</v>
      </c>
      <c r="M631">
        <v>2.3921000000000001E-2</v>
      </c>
      <c r="N631">
        <v>1.9599999999999999E-4</v>
      </c>
    </row>
    <row r="632" spans="1:14">
      <c r="A632">
        <v>24766</v>
      </c>
      <c r="B632">
        <v>20090731</v>
      </c>
      <c r="C632">
        <v>1</v>
      </c>
      <c r="D632" t="s">
        <v>47</v>
      </c>
      <c r="E632" t="s">
        <v>48</v>
      </c>
      <c r="F632">
        <v>66680710</v>
      </c>
      <c r="I632">
        <v>44.58</v>
      </c>
      <c r="J632">
        <v>556386</v>
      </c>
      <c r="K632">
        <v>-2.4081000000000002E-2</v>
      </c>
      <c r="L632">
        <v>8.1719E-2</v>
      </c>
      <c r="M632">
        <v>8.5217000000000001E-2</v>
      </c>
      <c r="N632">
        <v>7.4142E-2</v>
      </c>
    </row>
    <row r="633" spans="1:14">
      <c r="A633">
        <v>24766</v>
      </c>
      <c r="B633">
        <v>20090831</v>
      </c>
      <c r="C633">
        <v>1</v>
      </c>
      <c r="D633" t="s">
        <v>47</v>
      </c>
      <c r="E633" t="s">
        <v>48</v>
      </c>
      <c r="F633">
        <v>66680710</v>
      </c>
      <c r="G633">
        <v>0.43</v>
      </c>
      <c r="H633">
        <v>0</v>
      </c>
      <c r="I633">
        <v>48.81</v>
      </c>
      <c r="J633">
        <v>515108</v>
      </c>
      <c r="K633">
        <v>0.104531</v>
      </c>
      <c r="L633">
        <v>3.1459000000000001E-2</v>
      </c>
      <c r="M633">
        <v>5.6863999999999998E-2</v>
      </c>
      <c r="N633">
        <v>3.356E-2</v>
      </c>
    </row>
    <row r="634" spans="1:14">
      <c r="A634">
        <v>24766</v>
      </c>
      <c r="B634">
        <v>20090930</v>
      </c>
      <c r="C634">
        <v>1</v>
      </c>
      <c r="D634" t="s">
        <v>47</v>
      </c>
      <c r="E634" t="s">
        <v>48</v>
      </c>
      <c r="F634">
        <v>66680710</v>
      </c>
      <c r="I634">
        <v>51.75</v>
      </c>
      <c r="J634">
        <v>492911</v>
      </c>
      <c r="K634">
        <v>6.0234000000000003E-2</v>
      </c>
      <c r="L634">
        <v>4.5221999999999998E-2</v>
      </c>
      <c r="M634">
        <v>7.1254999999999999E-2</v>
      </c>
      <c r="N634">
        <v>3.5722999999999998E-2</v>
      </c>
    </row>
    <row r="635" spans="1:14">
      <c r="A635">
        <v>24766</v>
      </c>
      <c r="B635">
        <v>20091030</v>
      </c>
      <c r="C635">
        <v>1</v>
      </c>
      <c r="D635" t="s">
        <v>47</v>
      </c>
      <c r="E635" t="s">
        <v>48</v>
      </c>
      <c r="F635">
        <v>66680710</v>
      </c>
      <c r="I635">
        <v>50.13</v>
      </c>
      <c r="J635">
        <v>616864</v>
      </c>
      <c r="K635">
        <v>-3.1303999999999998E-2</v>
      </c>
      <c r="L635">
        <v>-2.7993000000000001E-2</v>
      </c>
      <c r="M635">
        <v>-5.0611999999999997E-2</v>
      </c>
      <c r="N635">
        <v>-1.9761999999999998E-2</v>
      </c>
    </row>
    <row r="636" spans="1:14">
      <c r="A636">
        <v>24766</v>
      </c>
      <c r="B636">
        <v>20091130</v>
      </c>
      <c r="C636">
        <v>1</v>
      </c>
      <c r="D636" t="s">
        <v>47</v>
      </c>
      <c r="E636" t="s">
        <v>48</v>
      </c>
      <c r="F636">
        <v>66680710</v>
      </c>
      <c r="G636">
        <v>0.43</v>
      </c>
      <c r="H636">
        <v>0</v>
      </c>
      <c r="I636">
        <v>54.8</v>
      </c>
      <c r="J636">
        <v>427767</v>
      </c>
      <c r="K636">
        <v>0.10173500000000001</v>
      </c>
      <c r="L636">
        <v>5.7098000000000003E-2</v>
      </c>
      <c r="M636">
        <v>2.8476000000000001E-2</v>
      </c>
      <c r="N636">
        <v>5.7363999999999998E-2</v>
      </c>
    </row>
    <row r="637" spans="1:14">
      <c r="A637">
        <v>24766</v>
      </c>
      <c r="B637">
        <v>20091231</v>
      </c>
      <c r="C637">
        <v>1</v>
      </c>
      <c r="D637" t="s">
        <v>47</v>
      </c>
      <c r="E637" t="s">
        <v>48</v>
      </c>
      <c r="F637">
        <v>66680710</v>
      </c>
      <c r="I637">
        <v>55.85</v>
      </c>
      <c r="J637">
        <v>401304</v>
      </c>
      <c r="K637">
        <v>1.9161000000000001E-2</v>
      </c>
      <c r="L637">
        <v>2.8419E-2</v>
      </c>
      <c r="M637">
        <v>5.5001000000000001E-2</v>
      </c>
      <c r="N637">
        <v>1.7770999999999999E-2</v>
      </c>
    </row>
    <row r="638" spans="1:14">
      <c r="A638">
        <v>24766</v>
      </c>
      <c r="B638">
        <v>20100129</v>
      </c>
      <c r="C638">
        <v>1</v>
      </c>
      <c r="D638" t="s">
        <v>47</v>
      </c>
      <c r="E638" t="s">
        <v>48</v>
      </c>
      <c r="F638">
        <v>66680710</v>
      </c>
      <c r="I638">
        <v>56.6</v>
      </c>
      <c r="J638">
        <v>397996</v>
      </c>
      <c r="K638">
        <v>1.3429E-2</v>
      </c>
      <c r="L638">
        <v>-3.7095999999999997E-2</v>
      </c>
      <c r="M638">
        <v>-1.1388000000000001E-2</v>
      </c>
      <c r="N638">
        <v>-3.6974E-2</v>
      </c>
    </row>
    <row r="639" spans="1:14">
      <c r="A639">
        <v>24766</v>
      </c>
      <c r="B639">
        <v>20100226</v>
      </c>
      <c r="C639">
        <v>1</v>
      </c>
      <c r="D639" t="s">
        <v>47</v>
      </c>
      <c r="E639" t="s">
        <v>48</v>
      </c>
      <c r="F639">
        <v>66680710</v>
      </c>
      <c r="G639">
        <v>0.43</v>
      </c>
      <c r="H639">
        <v>0</v>
      </c>
      <c r="I639">
        <v>61.26</v>
      </c>
      <c r="J639">
        <v>507868</v>
      </c>
      <c r="K639">
        <v>8.9928999999999995E-2</v>
      </c>
      <c r="L639">
        <v>3.4775E-2</v>
      </c>
      <c r="M639">
        <v>3.3603000000000001E-2</v>
      </c>
      <c r="N639">
        <v>2.8514000000000001E-2</v>
      </c>
    </row>
    <row r="640" spans="1:14">
      <c r="A640">
        <v>24766</v>
      </c>
      <c r="B640">
        <v>20100331</v>
      </c>
      <c r="C640">
        <v>1</v>
      </c>
      <c r="D640" t="s">
        <v>47</v>
      </c>
      <c r="E640" t="s">
        <v>48</v>
      </c>
      <c r="F640">
        <v>66680710</v>
      </c>
      <c r="I640">
        <v>65.569999999999993</v>
      </c>
      <c r="J640">
        <v>449129</v>
      </c>
      <c r="K640">
        <v>7.0356000000000002E-2</v>
      </c>
      <c r="L640">
        <v>6.3605999999999996E-2</v>
      </c>
      <c r="M640">
        <v>6.9273000000000001E-2</v>
      </c>
      <c r="N640">
        <v>5.8796000000000001E-2</v>
      </c>
    </row>
    <row r="641" spans="1:14">
      <c r="A641">
        <v>24766</v>
      </c>
      <c r="B641">
        <v>20100430</v>
      </c>
      <c r="C641">
        <v>1</v>
      </c>
      <c r="D641" t="s">
        <v>47</v>
      </c>
      <c r="E641" t="s">
        <v>48</v>
      </c>
      <c r="F641">
        <v>66680710</v>
      </c>
      <c r="I641">
        <v>67.83</v>
      </c>
      <c r="J641">
        <v>356927</v>
      </c>
      <c r="K641">
        <v>3.4466999999999998E-2</v>
      </c>
      <c r="L641">
        <v>2.0042999999999998E-2</v>
      </c>
      <c r="M641">
        <v>5.7837E-2</v>
      </c>
      <c r="N641">
        <v>1.4759E-2</v>
      </c>
    </row>
    <row r="642" spans="1:14">
      <c r="A642">
        <v>24766</v>
      </c>
      <c r="B642">
        <v>20100528</v>
      </c>
      <c r="C642">
        <v>1</v>
      </c>
      <c r="D642" t="s">
        <v>47</v>
      </c>
      <c r="E642" t="s">
        <v>48</v>
      </c>
      <c r="F642">
        <v>66680710</v>
      </c>
      <c r="G642">
        <v>0.47</v>
      </c>
      <c r="H642">
        <v>0</v>
      </c>
      <c r="I642">
        <v>60.49</v>
      </c>
      <c r="J642">
        <v>433456</v>
      </c>
      <c r="K642">
        <v>-0.101283</v>
      </c>
      <c r="L642">
        <v>-7.9136999999999999E-2</v>
      </c>
      <c r="M642">
        <v>-7.6962000000000003E-2</v>
      </c>
      <c r="N642">
        <v>-8.1975999999999993E-2</v>
      </c>
    </row>
    <row r="643" spans="1:14">
      <c r="A643">
        <v>24766</v>
      </c>
      <c r="B643">
        <v>20100630</v>
      </c>
      <c r="C643">
        <v>1</v>
      </c>
      <c r="D643" t="s">
        <v>47</v>
      </c>
      <c r="E643" t="s">
        <v>48</v>
      </c>
      <c r="F643">
        <v>66680710</v>
      </c>
      <c r="I643">
        <v>54.44</v>
      </c>
      <c r="J643">
        <v>479761</v>
      </c>
      <c r="K643">
        <v>-0.10001699999999999</v>
      </c>
      <c r="L643">
        <v>-5.0716999999999998E-2</v>
      </c>
      <c r="M643">
        <v>-5.6666000000000001E-2</v>
      </c>
      <c r="N643">
        <v>-5.3881999999999999E-2</v>
      </c>
    </row>
    <row r="644" spans="1:14">
      <c r="A644">
        <v>24766</v>
      </c>
      <c r="B644">
        <v>20100730</v>
      </c>
      <c r="C644">
        <v>1</v>
      </c>
      <c r="D644" t="s">
        <v>47</v>
      </c>
      <c r="E644" t="s">
        <v>48</v>
      </c>
      <c r="F644">
        <v>66680710</v>
      </c>
      <c r="I644">
        <v>58.64</v>
      </c>
      <c r="J644">
        <v>479639</v>
      </c>
      <c r="K644">
        <v>7.7148999999999995E-2</v>
      </c>
      <c r="L644">
        <v>7.0292999999999994E-2</v>
      </c>
      <c r="M644">
        <v>5.9957999999999997E-2</v>
      </c>
      <c r="N644">
        <v>6.8778000000000006E-2</v>
      </c>
    </row>
    <row r="645" spans="1:14">
      <c r="A645">
        <v>24766</v>
      </c>
      <c r="B645">
        <v>20100831</v>
      </c>
      <c r="C645">
        <v>1</v>
      </c>
      <c r="D645" t="s">
        <v>47</v>
      </c>
      <c r="E645" t="s">
        <v>48</v>
      </c>
      <c r="F645">
        <v>66680710</v>
      </c>
      <c r="G645">
        <v>0.47</v>
      </c>
      <c r="H645">
        <v>0</v>
      </c>
      <c r="I645">
        <v>54.12</v>
      </c>
      <c r="J645">
        <v>461228</v>
      </c>
      <c r="K645">
        <v>-6.9065000000000001E-2</v>
      </c>
      <c r="L645">
        <v>-4.2812999999999997E-2</v>
      </c>
      <c r="M645">
        <v>-4.7592000000000002E-2</v>
      </c>
      <c r="N645">
        <v>-4.7448999999999998E-2</v>
      </c>
    </row>
    <row r="646" spans="1:14">
      <c r="A646">
        <v>24766</v>
      </c>
      <c r="B646">
        <v>20100930</v>
      </c>
      <c r="C646">
        <v>1</v>
      </c>
      <c r="D646" t="s">
        <v>47</v>
      </c>
      <c r="E646" t="s">
        <v>48</v>
      </c>
      <c r="F646">
        <v>66680710</v>
      </c>
      <c r="I646">
        <v>60.63</v>
      </c>
      <c r="J646">
        <v>443259</v>
      </c>
      <c r="K646">
        <v>0.12028800000000001</v>
      </c>
      <c r="L646">
        <v>9.1517000000000001E-2</v>
      </c>
      <c r="M646">
        <v>9.6374000000000001E-2</v>
      </c>
      <c r="N646">
        <v>8.7551000000000004E-2</v>
      </c>
    </row>
    <row r="647" spans="1:14">
      <c r="A647">
        <v>24766</v>
      </c>
      <c r="B647">
        <v>20101029</v>
      </c>
      <c r="C647">
        <v>1</v>
      </c>
      <c r="D647" t="s">
        <v>47</v>
      </c>
      <c r="E647" t="s">
        <v>48</v>
      </c>
      <c r="F647">
        <v>66680710</v>
      </c>
      <c r="I647">
        <v>63.22</v>
      </c>
      <c r="J647">
        <v>426056</v>
      </c>
      <c r="K647">
        <v>4.2717999999999999E-2</v>
      </c>
      <c r="L647">
        <v>3.8531000000000003E-2</v>
      </c>
      <c r="M647">
        <v>4.0681000000000002E-2</v>
      </c>
      <c r="N647">
        <v>3.6856E-2</v>
      </c>
    </row>
    <row r="648" spans="1:14">
      <c r="A648">
        <v>24766</v>
      </c>
      <c r="B648">
        <v>20101130</v>
      </c>
      <c r="C648">
        <v>1</v>
      </c>
      <c r="D648" t="s">
        <v>47</v>
      </c>
      <c r="E648" t="s">
        <v>48</v>
      </c>
      <c r="F648">
        <v>66680710</v>
      </c>
      <c r="G648">
        <v>0.47</v>
      </c>
      <c r="H648">
        <v>0</v>
      </c>
      <c r="I648">
        <v>61.68</v>
      </c>
      <c r="J648">
        <v>304962</v>
      </c>
      <c r="K648">
        <v>-1.6924999999999999E-2</v>
      </c>
      <c r="L648">
        <v>5.1070000000000004E-3</v>
      </c>
      <c r="M648">
        <v>1.0662E-2</v>
      </c>
      <c r="N648">
        <v>-2.2899999999999999E-3</v>
      </c>
    </row>
    <row r="649" spans="1:14">
      <c r="A649">
        <v>24766</v>
      </c>
      <c r="B649">
        <v>20101231</v>
      </c>
      <c r="C649">
        <v>1</v>
      </c>
      <c r="D649" t="s">
        <v>47</v>
      </c>
      <c r="E649" t="s">
        <v>48</v>
      </c>
      <c r="F649">
        <v>66680710</v>
      </c>
      <c r="I649">
        <v>64.78</v>
      </c>
      <c r="J649">
        <v>354468</v>
      </c>
      <c r="K649">
        <v>5.0258999999999998E-2</v>
      </c>
      <c r="L649">
        <v>6.7150000000000001E-2</v>
      </c>
      <c r="M649">
        <v>6.8774000000000002E-2</v>
      </c>
      <c r="N649">
        <v>6.5299999999999997E-2</v>
      </c>
    </row>
    <row r="650" spans="1:14">
      <c r="A650">
        <v>24766</v>
      </c>
      <c r="B650">
        <v>20110131</v>
      </c>
      <c r="C650">
        <v>1</v>
      </c>
      <c r="D650" t="s">
        <v>47</v>
      </c>
      <c r="E650" t="s">
        <v>48</v>
      </c>
      <c r="F650">
        <v>66680710</v>
      </c>
      <c r="I650">
        <v>69.3</v>
      </c>
      <c r="J650">
        <v>375636</v>
      </c>
      <c r="K650">
        <v>6.9775000000000004E-2</v>
      </c>
      <c r="L650">
        <v>1.9155999999999999E-2</v>
      </c>
      <c r="M650">
        <v>1.4411999999999999E-2</v>
      </c>
      <c r="N650">
        <v>2.2645999999999999E-2</v>
      </c>
    </row>
    <row r="651" spans="1:14">
      <c r="A651">
        <v>24766</v>
      </c>
      <c r="B651">
        <v>20110228</v>
      </c>
      <c r="C651">
        <v>1</v>
      </c>
      <c r="D651" t="s">
        <v>47</v>
      </c>
      <c r="E651" t="s">
        <v>48</v>
      </c>
      <c r="F651">
        <v>66680710</v>
      </c>
      <c r="G651">
        <v>0.47</v>
      </c>
      <c r="H651">
        <v>0</v>
      </c>
      <c r="I651">
        <v>66.680000000000007</v>
      </c>
      <c r="J651">
        <v>321597</v>
      </c>
      <c r="K651">
        <v>-3.1025E-2</v>
      </c>
      <c r="L651">
        <v>3.8164999999999998E-2</v>
      </c>
      <c r="M651">
        <v>3.7035999999999999E-2</v>
      </c>
      <c r="N651">
        <v>3.1956999999999999E-2</v>
      </c>
    </row>
    <row r="652" spans="1:14">
      <c r="A652">
        <v>24766</v>
      </c>
      <c r="B652">
        <v>20110331</v>
      </c>
      <c r="C652">
        <v>1</v>
      </c>
      <c r="D652" t="s">
        <v>47</v>
      </c>
      <c r="E652" t="s">
        <v>48</v>
      </c>
      <c r="F652">
        <v>66680710</v>
      </c>
      <c r="G652">
        <v>6.9166699999999999</v>
      </c>
      <c r="H652">
        <v>0</v>
      </c>
      <c r="I652">
        <v>62.71</v>
      </c>
      <c r="J652">
        <v>477146</v>
      </c>
      <c r="K652">
        <v>4.4191000000000001E-2</v>
      </c>
      <c r="L652">
        <v>3.3660000000000001E-3</v>
      </c>
      <c r="M652">
        <v>8.6049999999999998E-3</v>
      </c>
      <c r="N652">
        <v>-1.047E-3</v>
      </c>
    </row>
    <row r="653" spans="1:14">
      <c r="A653">
        <v>24766</v>
      </c>
      <c r="B653">
        <v>20110429</v>
      </c>
      <c r="C653">
        <v>1</v>
      </c>
      <c r="D653" t="s">
        <v>47</v>
      </c>
      <c r="E653" t="s">
        <v>48</v>
      </c>
      <c r="F653">
        <v>66680710</v>
      </c>
      <c r="I653">
        <v>63.61</v>
      </c>
      <c r="J653">
        <v>399624</v>
      </c>
      <c r="K653">
        <v>1.4352E-2</v>
      </c>
      <c r="L653">
        <v>2.8688000000000002E-2</v>
      </c>
      <c r="M653">
        <v>1.9203000000000001E-2</v>
      </c>
      <c r="N653">
        <v>2.8494999999999999E-2</v>
      </c>
    </row>
    <row r="654" spans="1:14">
      <c r="A654">
        <v>24766</v>
      </c>
      <c r="B654">
        <v>20110531</v>
      </c>
      <c r="C654">
        <v>1</v>
      </c>
      <c r="D654" t="s">
        <v>47</v>
      </c>
      <c r="E654" t="s">
        <v>48</v>
      </c>
      <c r="F654">
        <v>66680710</v>
      </c>
      <c r="G654">
        <v>0.5</v>
      </c>
      <c r="H654">
        <v>0</v>
      </c>
      <c r="I654">
        <v>65.290000000000006</v>
      </c>
      <c r="J654">
        <v>456948</v>
      </c>
      <c r="K654">
        <v>3.4271000000000003E-2</v>
      </c>
      <c r="L654">
        <v>-1.4935E-2</v>
      </c>
      <c r="M654">
        <v>-1.8549E-2</v>
      </c>
      <c r="N654">
        <v>-1.3501000000000001E-2</v>
      </c>
    </row>
    <row r="655" spans="1:14">
      <c r="A655">
        <v>24766</v>
      </c>
      <c r="B655">
        <v>20110630</v>
      </c>
      <c r="C655">
        <v>1</v>
      </c>
      <c r="D655" t="s">
        <v>47</v>
      </c>
      <c r="E655" t="s">
        <v>48</v>
      </c>
      <c r="F655">
        <v>66680710</v>
      </c>
      <c r="I655">
        <v>69.349999999999994</v>
      </c>
      <c r="J655">
        <v>490436</v>
      </c>
      <c r="K655">
        <v>6.2184000000000003E-2</v>
      </c>
      <c r="L655">
        <v>-1.8395000000000002E-2</v>
      </c>
      <c r="M655">
        <v>-2.4105999999999999E-2</v>
      </c>
      <c r="N655">
        <v>-1.8258E-2</v>
      </c>
    </row>
    <row r="656" spans="1:14">
      <c r="A656">
        <v>24766</v>
      </c>
      <c r="B656">
        <v>20110729</v>
      </c>
      <c r="C656">
        <v>1</v>
      </c>
      <c r="D656" t="s">
        <v>47</v>
      </c>
      <c r="E656" t="s">
        <v>48</v>
      </c>
      <c r="F656">
        <v>66680710</v>
      </c>
      <c r="I656">
        <v>60.51</v>
      </c>
      <c r="J656">
        <v>620913</v>
      </c>
      <c r="K656">
        <v>-0.127469</v>
      </c>
      <c r="L656">
        <v>-2.247E-2</v>
      </c>
      <c r="M656">
        <v>-2.1812999999999999E-2</v>
      </c>
      <c r="N656">
        <v>-2.1474E-2</v>
      </c>
    </row>
    <row r="657" spans="1:14">
      <c r="A657">
        <v>24766</v>
      </c>
      <c r="B657">
        <v>20110831</v>
      </c>
      <c r="C657">
        <v>1</v>
      </c>
      <c r="D657" t="s">
        <v>47</v>
      </c>
      <c r="E657" t="s">
        <v>48</v>
      </c>
      <c r="F657">
        <v>66680710</v>
      </c>
      <c r="G657">
        <v>0.5</v>
      </c>
      <c r="H657">
        <v>0</v>
      </c>
      <c r="I657">
        <v>54.62</v>
      </c>
      <c r="J657">
        <v>982584</v>
      </c>
      <c r="K657">
        <v>-8.9076000000000002E-2</v>
      </c>
      <c r="L657">
        <v>-5.7472000000000002E-2</v>
      </c>
      <c r="M657">
        <v>-7.5715000000000005E-2</v>
      </c>
      <c r="N657">
        <v>-5.6791000000000001E-2</v>
      </c>
    </row>
    <row r="658" spans="1:14">
      <c r="A658">
        <v>24766</v>
      </c>
      <c r="B658">
        <v>20110930</v>
      </c>
      <c r="C658">
        <v>1</v>
      </c>
      <c r="D658" t="s">
        <v>47</v>
      </c>
      <c r="E658" t="s">
        <v>48</v>
      </c>
      <c r="F658">
        <v>66680710</v>
      </c>
      <c r="I658">
        <v>52.17</v>
      </c>
      <c r="J658">
        <v>547095</v>
      </c>
      <c r="K658">
        <v>-4.4854999999999999E-2</v>
      </c>
      <c r="L658">
        <v>-8.4872000000000003E-2</v>
      </c>
      <c r="M658">
        <v>-0.10092</v>
      </c>
      <c r="N658">
        <v>-7.1762000000000006E-2</v>
      </c>
    </row>
    <row r="659" spans="1:14">
      <c r="A659">
        <v>24766</v>
      </c>
      <c r="B659">
        <v>20111031</v>
      </c>
      <c r="C659">
        <v>1</v>
      </c>
      <c r="D659" t="s">
        <v>47</v>
      </c>
      <c r="E659" t="s">
        <v>48</v>
      </c>
      <c r="F659">
        <v>66680710</v>
      </c>
      <c r="I659">
        <v>57.75</v>
      </c>
      <c r="J659">
        <v>528525</v>
      </c>
      <c r="K659">
        <v>0.106958</v>
      </c>
      <c r="L659">
        <v>0.113982</v>
      </c>
      <c r="M659">
        <v>0.107697</v>
      </c>
      <c r="N659">
        <v>0.107723</v>
      </c>
    </row>
    <row r="660" spans="1:14">
      <c r="A660">
        <v>24766</v>
      </c>
      <c r="B660">
        <v>20111130</v>
      </c>
      <c r="C660">
        <v>1</v>
      </c>
      <c r="D660" t="s">
        <v>47</v>
      </c>
      <c r="E660" t="s">
        <v>48</v>
      </c>
      <c r="F660">
        <v>66680710</v>
      </c>
      <c r="G660">
        <v>0.5</v>
      </c>
      <c r="H660">
        <v>0</v>
      </c>
      <c r="I660">
        <v>57.07</v>
      </c>
      <c r="J660">
        <v>471373</v>
      </c>
      <c r="K660">
        <v>-3.117E-3</v>
      </c>
      <c r="L660">
        <v>-6.2269999999999999E-3</v>
      </c>
      <c r="M660">
        <v>-2.0645E-2</v>
      </c>
      <c r="N660">
        <v>-5.0590000000000001E-3</v>
      </c>
    </row>
    <row r="661" spans="1:14">
      <c r="A661">
        <v>24766</v>
      </c>
      <c r="B661">
        <v>20111230</v>
      </c>
      <c r="C661">
        <v>1</v>
      </c>
      <c r="D661" t="s">
        <v>47</v>
      </c>
      <c r="E661" t="s">
        <v>48</v>
      </c>
      <c r="F661">
        <v>66680710</v>
      </c>
      <c r="I661">
        <v>58.48</v>
      </c>
      <c r="J661">
        <v>369291</v>
      </c>
      <c r="K661">
        <v>2.4705999999999999E-2</v>
      </c>
      <c r="L661">
        <v>3.7030000000000001E-3</v>
      </c>
      <c r="M661">
        <v>-3.5609999999999999E-3</v>
      </c>
      <c r="N661">
        <v>8.5330000000000007E-3</v>
      </c>
    </row>
    <row r="662" spans="1:14">
      <c r="A662">
        <v>24766</v>
      </c>
      <c r="B662">
        <v>20120131</v>
      </c>
      <c r="C662">
        <v>1</v>
      </c>
      <c r="D662" t="s">
        <v>47</v>
      </c>
      <c r="E662" t="s">
        <v>48</v>
      </c>
      <c r="F662">
        <v>66680710</v>
      </c>
      <c r="I662">
        <v>58.05</v>
      </c>
      <c r="J662">
        <v>369265</v>
      </c>
      <c r="K662">
        <v>-7.3530000000000002E-3</v>
      </c>
      <c r="L662">
        <v>5.4077E-2</v>
      </c>
      <c r="M662">
        <v>8.5342000000000001E-2</v>
      </c>
      <c r="N662">
        <v>4.3582999999999997E-2</v>
      </c>
    </row>
    <row r="663" spans="1:14">
      <c r="A663">
        <v>24766</v>
      </c>
      <c r="B663">
        <v>20120229</v>
      </c>
      <c r="C663">
        <v>1</v>
      </c>
      <c r="D663" t="s">
        <v>47</v>
      </c>
      <c r="E663" t="s">
        <v>48</v>
      </c>
      <c r="F663">
        <v>66680710</v>
      </c>
      <c r="G663">
        <v>0.5</v>
      </c>
      <c r="H663">
        <v>0</v>
      </c>
      <c r="I663">
        <v>59.81</v>
      </c>
      <c r="J663">
        <v>345186</v>
      </c>
      <c r="K663">
        <v>3.8932000000000001E-2</v>
      </c>
      <c r="L663">
        <v>4.1184999999999999E-2</v>
      </c>
      <c r="M663">
        <v>3.6493999999999999E-2</v>
      </c>
      <c r="N663">
        <v>4.0589E-2</v>
      </c>
    </row>
    <row r="664" spans="1:14">
      <c r="A664">
        <v>24766</v>
      </c>
      <c r="B664">
        <v>20120330</v>
      </c>
      <c r="C664">
        <v>1</v>
      </c>
      <c r="D664" t="s">
        <v>47</v>
      </c>
      <c r="E664" t="s">
        <v>48</v>
      </c>
      <c r="F664">
        <v>66680710</v>
      </c>
      <c r="I664">
        <v>61.08</v>
      </c>
      <c r="J664">
        <v>355641</v>
      </c>
      <c r="K664">
        <v>2.1233999999999999E-2</v>
      </c>
      <c r="L664">
        <v>2.3994000000000001E-2</v>
      </c>
      <c r="M664">
        <v>1.7607999999999999E-2</v>
      </c>
      <c r="N664">
        <v>3.1331999999999999E-2</v>
      </c>
    </row>
    <row r="665" spans="1:14">
      <c r="A665">
        <v>24766</v>
      </c>
      <c r="B665">
        <v>20120430</v>
      </c>
      <c r="C665">
        <v>1</v>
      </c>
      <c r="D665" t="s">
        <v>47</v>
      </c>
      <c r="E665" t="s">
        <v>48</v>
      </c>
      <c r="F665">
        <v>66680710</v>
      </c>
      <c r="I665">
        <v>63.28</v>
      </c>
      <c r="J665">
        <v>338385</v>
      </c>
      <c r="K665">
        <v>3.6018000000000001E-2</v>
      </c>
      <c r="L665">
        <v>-6.8009999999999998E-3</v>
      </c>
      <c r="M665">
        <v>-9.1059999999999995E-3</v>
      </c>
      <c r="N665">
        <v>-7.4970000000000002E-3</v>
      </c>
    </row>
    <row r="666" spans="1:14">
      <c r="A666">
        <v>24766</v>
      </c>
      <c r="B666">
        <v>20120531</v>
      </c>
      <c r="C666">
        <v>1</v>
      </c>
      <c r="D666" t="s">
        <v>47</v>
      </c>
      <c r="E666" t="s">
        <v>48</v>
      </c>
      <c r="F666">
        <v>66680710</v>
      </c>
      <c r="G666">
        <v>0.55000000000000004</v>
      </c>
      <c r="H666">
        <v>0</v>
      </c>
      <c r="I666">
        <v>58.75</v>
      </c>
      <c r="J666">
        <v>345283</v>
      </c>
      <c r="K666">
        <v>-6.2895000000000006E-2</v>
      </c>
      <c r="L666">
        <v>-6.5530000000000005E-2</v>
      </c>
      <c r="M666">
        <v>-6.8433999999999995E-2</v>
      </c>
      <c r="N666">
        <v>-6.2650999999999998E-2</v>
      </c>
    </row>
    <row r="667" spans="1:14">
      <c r="A667">
        <v>24766</v>
      </c>
      <c r="B667">
        <v>20120629</v>
      </c>
      <c r="C667">
        <v>1</v>
      </c>
      <c r="D667" t="s">
        <v>47</v>
      </c>
      <c r="E667" t="s">
        <v>48</v>
      </c>
      <c r="F667">
        <v>66680710</v>
      </c>
      <c r="I667">
        <v>63.79</v>
      </c>
      <c r="J667">
        <v>350560</v>
      </c>
      <c r="K667">
        <v>8.5787000000000002E-2</v>
      </c>
      <c r="L667">
        <v>3.8156000000000002E-2</v>
      </c>
      <c r="M667">
        <v>3.4188000000000003E-2</v>
      </c>
      <c r="N667">
        <v>3.9555E-2</v>
      </c>
    </row>
    <row r="668" spans="1:14">
      <c r="A668">
        <v>24766</v>
      </c>
      <c r="B668">
        <v>20120731</v>
      </c>
      <c r="C668">
        <v>1</v>
      </c>
      <c r="D668" t="s">
        <v>47</v>
      </c>
      <c r="E668" t="s">
        <v>48</v>
      </c>
      <c r="F668">
        <v>66680710</v>
      </c>
      <c r="I668">
        <v>66.2</v>
      </c>
      <c r="J668">
        <v>304848</v>
      </c>
      <c r="K668">
        <v>3.7780000000000001E-2</v>
      </c>
      <c r="L668">
        <v>1.0266000000000001E-2</v>
      </c>
      <c r="M668">
        <v>-3.2810000000000001E-3</v>
      </c>
      <c r="N668">
        <v>1.2598E-2</v>
      </c>
    </row>
    <row r="669" spans="1:14">
      <c r="A669">
        <v>24766</v>
      </c>
      <c r="B669">
        <v>20120831</v>
      </c>
      <c r="C669">
        <v>1</v>
      </c>
      <c r="D669" t="s">
        <v>47</v>
      </c>
      <c r="E669" t="s">
        <v>48</v>
      </c>
      <c r="F669">
        <v>66680710</v>
      </c>
      <c r="G669">
        <v>0.55000000000000004</v>
      </c>
      <c r="H669">
        <v>0</v>
      </c>
      <c r="I669">
        <v>66.89</v>
      </c>
      <c r="J669">
        <v>339423</v>
      </c>
      <c r="K669">
        <v>1.8731000000000001E-2</v>
      </c>
      <c r="L669">
        <v>2.6265E-2</v>
      </c>
      <c r="M669">
        <v>2.4819999999999998E-2</v>
      </c>
      <c r="N669">
        <v>1.9762999999999999E-2</v>
      </c>
    </row>
    <row r="670" spans="1:14">
      <c r="A670">
        <v>24766</v>
      </c>
      <c r="B670">
        <v>20120928</v>
      </c>
      <c r="C670">
        <v>1</v>
      </c>
      <c r="D670" t="s">
        <v>47</v>
      </c>
      <c r="E670" t="s">
        <v>48</v>
      </c>
      <c r="F670">
        <v>66680710</v>
      </c>
      <c r="I670">
        <v>66.430000000000007</v>
      </c>
      <c r="J670">
        <v>305552</v>
      </c>
      <c r="K670">
        <v>-6.8770000000000003E-3</v>
      </c>
      <c r="L670">
        <v>2.6539E-2</v>
      </c>
      <c r="M670">
        <v>3.4924999999999998E-2</v>
      </c>
      <c r="N670">
        <v>2.4236000000000001E-2</v>
      </c>
    </row>
    <row r="671" spans="1:14">
      <c r="A671">
        <v>24766</v>
      </c>
      <c r="B671">
        <v>20121031</v>
      </c>
      <c r="C671">
        <v>1</v>
      </c>
      <c r="D671" t="s">
        <v>47</v>
      </c>
      <c r="E671" t="s">
        <v>48</v>
      </c>
      <c r="F671">
        <v>66680710</v>
      </c>
      <c r="I671">
        <v>68.69</v>
      </c>
      <c r="J671">
        <v>298079</v>
      </c>
      <c r="K671">
        <v>3.4021000000000003E-2</v>
      </c>
      <c r="L671">
        <v>-1.4101000000000001E-2</v>
      </c>
      <c r="M671">
        <v>-1.3476999999999999E-2</v>
      </c>
      <c r="N671">
        <v>-1.9789000000000001E-2</v>
      </c>
    </row>
    <row r="672" spans="1:14">
      <c r="A672">
        <v>24766</v>
      </c>
      <c r="B672">
        <v>20121130</v>
      </c>
      <c r="C672">
        <v>1</v>
      </c>
      <c r="D672" t="s">
        <v>47</v>
      </c>
      <c r="E672" t="s">
        <v>48</v>
      </c>
      <c r="F672">
        <v>66680710</v>
      </c>
      <c r="G672">
        <v>0.55000000000000004</v>
      </c>
      <c r="H672">
        <v>0</v>
      </c>
      <c r="I672">
        <v>66.7</v>
      </c>
      <c r="J672">
        <v>380584</v>
      </c>
      <c r="K672">
        <v>-2.0964E-2</v>
      </c>
      <c r="L672">
        <v>6.1919999999999996E-3</v>
      </c>
      <c r="M672">
        <v>2.7899999999999999E-3</v>
      </c>
      <c r="N672">
        <v>2.8470000000000001E-3</v>
      </c>
    </row>
    <row r="673" spans="1:14">
      <c r="A673">
        <v>24766</v>
      </c>
      <c r="B673">
        <v>20121231</v>
      </c>
      <c r="C673">
        <v>1</v>
      </c>
      <c r="D673" t="s">
        <v>47</v>
      </c>
      <c r="E673" t="s">
        <v>48</v>
      </c>
      <c r="F673">
        <v>66680710</v>
      </c>
      <c r="I673">
        <v>67.58</v>
      </c>
      <c r="J673">
        <v>300986</v>
      </c>
      <c r="K673">
        <v>1.3193E-2</v>
      </c>
      <c r="L673">
        <v>1.2531E-2</v>
      </c>
      <c r="M673">
        <v>2.1871999999999999E-2</v>
      </c>
      <c r="N673">
        <v>7.0679999999999996E-3</v>
      </c>
    </row>
    <row r="674" spans="1:14">
      <c r="A674">
        <v>24766</v>
      </c>
      <c r="B674">
        <v>20130131</v>
      </c>
      <c r="C674">
        <v>1</v>
      </c>
      <c r="D674" t="s">
        <v>47</v>
      </c>
      <c r="E674" t="s">
        <v>48</v>
      </c>
      <c r="F674">
        <v>66680710</v>
      </c>
      <c r="I674">
        <v>65.040000000000006</v>
      </c>
      <c r="J674">
        <v>424009</v>
      </c>
      <c r="K674">
        <v>-3.7585E-2</v>
      </c>
      <c r="L674">
        <v>5.4094000000000003E-2</v>
      </c>
      <c r="M674">
        <v>6.3508999999999996E-2</v>
      </c>
      <c r="N674">
        <v>5.0428000000000001E-2</v>
      </c>
    </row>
    <row r="675" spans="1:14">
      <c r="A675">
        <v>24766</v>
      </c>
      <c r="B675">
        <v>20130228</v>
      </c>
      <c r="C675">
        <v>1</v>
      </c>
      <c r="D675" t="s">
        <v>47</v>
      </c>
      <c r="E675" t="s">
        <v>48</v>
      </c>
      <c r="F675">
        <v>66680710</v>
      </c>
      <c r="G675">
        <v>0.55000000000000004</v>
      </c>
      <c r="H675">
        <v>0</v>
      </c>
      <c r="I675">
        <v>65.680000000000007</v>
      </c>
      <c r="J675">
        <v>345337</v>
      </c>
      <c r="K675">
        <v>1.8296E-2</v>
      </c>
      <c r="L675">
        <v>8.3320000000000009E-3</v>
      </c>
      <c r="M675">
        <v>3.5000000000000001E-3</v>
      </c>
      <c r="N675">
        <v>1.1061E-2</v>
      </c>
    </row>
    <row r="676" spans="1:14">
      <c r="A676">
        <v>24766</v>
      </c>
      <c r="B676">
        <v>20130328</v>
      </c>
      <c r="C676">
        <v>1</v>
      </c>
      <c r="D676" t="s">
        <v>47</v>
      </c>
      <c r="E676" t="s">
        <v>48</v>
      </c>
      <c r="F676">
        <v>66680710</v>
      </c>
      <c r="I676">
        <v>70.150000000000006</v>
      </c>
      <c r="J676">
        <v>356732</v>
      </c>
      <c r="K676">
        <v>6.8057000000000006E-2</v>
      </c>
      <c r="L676">
        <v>3.5274E-2</v>
      </c>
      <c r="M676">
        <v>3.1419000000000002E-2</v>
      </c>
      <c r="N676">
        <v>3.5987999999999999E-2</v>
      </c>
    </row>
    <row r="677" spans="1:14">
      <c r="A677">
        <v>24766</v>
      </c>
      <c r="B677">
        <v>20130430</v>
      </c>
      <c r="C677">
        <v>1</v>
      </c>
      <c r="D677" t="s">
        <v>47</v>
      </c>
      <c r="E677" t="s">
        <v>48</v>
      </c>
      <c r="F677">
        <v>66680710</v>
      </c>
      <c r="I677">
        <v>75.739999999999995</v>
      </c>
      <c r="J677">
        <v>396589</v>
      </c>
      <c r="K677">
        <v>7.9686000000000007E-2</v>
      </c>
      <c r="L677">
        <v>1.4945999999999999E-2</v>
      </c>
      <c r="M677">
        <v>2.477E-3</v>
      </c>
      <c r="N677">
        <v>1.8086000000000001E-2</v>
      </c>
    </row>
    <row r="678" spans="1:14">
      <c r="A678">
        <v>24766</v>
      </c>
      <c r="B678">
        <v>20130531</v>
      </c>
      <c r="C678">
        <v>1</v>
      </c>
      <c r="D678" t="s">
        <v>47</v>
      </c>
      <c r="E678" t="s">
        <v>48</v>
      </c>
      <c r="F678">
        <v>66680710</v>
      </c>
      <c r="G678">
        <v>0.61</v>
      </c>
      <c r="H678">
        <v>0</v>
      </c>
      <c r="I678">
        <v>82.39</v>
      </c>
      <c r="J678">
        <v>406182</v>
      </c>
      <c r="K678">
        <v>9.5853999999999995E-2</v>
      </c>
      <c r="L678">
        <v>1.9066E-2</v>
      </c>
      <c r="M678">
        <v>2.3984999999999999E-2</v>
      </c>
      <c r="N678">
        <v>2.0763E-2</v>
      </c>
    </row>
    <row r="679" spans="1:14">
      <c r="A679">
        <v>24766</v>
      </c>
      <c r="B679">
        <v>20130628</v>
      </c>
      <c r="C679">
        <v>1</v>
      </c>
      <c r="D679" t="s">
        <v>47</v>
      </c>
      <c r="E679" t="s">
        <v>48</v>
      </c>
      <c r="F679">
        <v>66680710</v>
      </c>
      <c r="I679">
        <v>82.8</v>
      </c>
      <c r="J679">
        <v>281047</v>
      </c>
      <c r="K679">
        <v>4.9760000000000004E-3</v>
      </c>
      <c r="L679">
        <v>-1.5039E-2</v>
      </c>
      <c r="M679">
        <v>-1.3011999999999999E-2</v>
      </c>
      <c r="N679">
        <v>-1.4999E-2</v>
      </c>
    </row>
    <row r="680" spans="1:14">
      <c r="A680">
        <v>24766</v>
      </c>
      <c r="B680">
        <v>20130731</v>
      </c>
      <c r="C680">
        <v>1</v>
      </c>
      <c r="D680" t="s">
        <v>47</v>
      </c>
      <c r="E680" t="s">
        <v>48</v>
      </c>
      <c r="F680">
        <v>66680710</v>
      </c>
      <c r="I680">
        <v>92.06</v>
      </c>
      <c r="J680">
        <v>326379</v>
      </c>
      <c r="K680">
        <v>0.111836</v>
      </c>
      <c r="L680">
        <v>5.2680999999999999E-2</v>
      </c>
      <c r="M680">
        <v>5.4898000000000002E-2</v>
      </c>
      <c r="N680">
        <v>4.9461999999999999E-2</v>
      </c>
    </row>
    <row r="681" spans="1:14">
      <c r="A681">
        <v>24766</v>
      </c>
      <c r="B681">
        <v>20130830</v>
      </c>
      <c r="C681">
        <v>1</v>
      </c>
      <c r="D681" t="s">
        <v>47</v>
      </c>
      <c r="E681" t="s">
        <v>48</v>
      </c>
      <c r="F681">
        <v>66680710</v>
      </c>
      <c r="G681">
        <v>0.61</v>
      </c>
      <c r="H681">
        <v>0</v>
      </c>
      <c r="I681">
        <v>92.27</v>
      </c>
      <c r="J681">
        <v>353111</v>
      </c>
      <c r="K681">
        <v>8.907E-3</v>
      </c>
      <c r="L681">
        <v>-2.5714000000000001E-2</v>
      </c>
      <c r="M681">
        <v>-1.7278000000000002E-2</v>
      </c>
      <c r="N681">
        <v>-3.1297999999999999E-2</v>
      </c>
    </row>
    <row r="682" spans="1:14">
      <c r="A682">
        <v>24766</v>
      </c>
      <c r="B682">
        <v>20130930</v>
      </c>
      <c r="C682">
        <v>1</v>
      </c>
      <c r="D682" t="s">
        <v>47</v>
      </c>
      <c r="E682" t="s">
        <v>48</v>
      </c>
      <c r="F682">
        <v>66680710</v>
      </c>
      <c r="I682">
        <v>95.26</v>
      </c>
      <c r="J682">
        <v>234356</v>
      </c>
      <c r="K682">
        <v>3.2405000000000003E-2</v>
      </c>
      <c r="L682">
        <v>3.7477000000000003E-2</v>
      </c>
      <c r="M682">
        <v>5.1827999999999999E-2</v>
      </c>
      <c r="N682">
        <v>2.9749000000000001E-2</v>
      </c>
    </row>
    <row r="683" spans="1:14">
      <c r="A683">
        <v>24766</v>
      </c>
      <c r="B683">
        <v>20131031</v>
      </c>
      <c r="C683">
        <v>1</v>
      </c>
      <c r="D683" t="s">
        <v>47</v>
      </c>
      <c r="E683" t="s">
        <v>48</v>
      </c>
      <c r="F683">
        <v>66680710</v>
      </c>
      <c r="I683">
        <v>107.51</v>
      </c>
      <c r="J683">
        <v>296319</v>
      </c>
      <c r="K683">
        <v>0.12859499999999999</v>
      </c>
      <c r="L683">
        <v>3.9851999999999999E-2</v>
      </c>
      <c r="M683">
        <v>2.5762E-2</v>
      </c>
      <c r="N683">
        <v>4.4595999999999997E-2</v>
      </c>
    </row>
    <row r="684" spans="1:14">
      <c r="A684">
        <v>24766</v>
      </c>
      <c r="B684">
        <v>20131129</v>
      </c>
      <c r="C684">
        <v>1</v>
      </c>
      <c r="D684" t="s">
        <v>47</v>
      </c>
      <c r="E684" t="s">
        <v>48</v>
      </c>
      <c r="F684">
        <v>66680710</v>
      </c>
      <c r="G684">
        <v>0.61</v>
      </c>
      <c r="H684">
        <v>0</v>
      </c>
      <c r="I684">
        <v>112.68</v>
      </c>
      <c r="J684">
        <v>245713</v>
      </c>
      <c r="K684">
        <v>5.3761999999999997E-2</v>
      </c>
      <c r="L684">
        <v>2.4947E-2</v>
      </c>
      <c r="M684">
        <v>2.3397999999999999E-2</v>
      </c>
      <c r="N684">
        <v>2.8049000000000001E-2</v>
      </c>
    </row>
    <row r="685" spans="1:14">
      <c r="A685">
        <v>24766</v>
      </c>
      <c r="B685">
        <v>20131231</v>
      </c>
      <c r="C685">
        <v>1</v>
      </c>
      <c r="D685" t="s">
        <v>47</v>
      </c>
      <c r="E685" t="s">
        <v>48</v>
      </c>
      <c r="F685">
        <v>66680710</v>
      </c>
      <c r="I685">
        <v>114.61</v>
      </c>
      <c r="J685">
        <v>295806</v>
      </c>
      <c r="K685">
        <v>1.7128000000000001E-2</v>
      </c>
      <c r="L685">
        <v>2.6126E-2</v>
      </c>
      <c r="M685">
        <v>2.5242000000000001E-2</v>
      </c>
      <c r="N685">
        <v>2.3563000000000001E-2</v>
      </c>
    </row>
    <row r="686" spans="1:14">
      <c r="A686">
        <v>24766</v>
      </c>
      <c r="B686">
        <v>20140131</v>
      </c>
      <c r="C686">
        <v>1</v>
      </c>
      <c r="D686" t="s">
        <v>47</v>
      </c>
      <c r="E686" t="s">
        <v>48</v>
      </c>
      <c r="F686">
        <v>66680710</v>
      </c>
      <c r="I686">
        <v>115.55</v>
      </c>
      <c r="J686">
        <v>309529</v>
      </c>
      <c r="K686">
        <v>8.2019999999999992E-3</v>
      </c>
      <c r="L686">
        <v>-2.9957000000000001E-2</v>
      </c>
      <c r="M686">
        <v>-1.2819999999999999E-3</v>
      </c>
      <c r="N686">
        <v>-3.5582999999999997E-2</v>
      </c>
    </row>
    <row r="687" spans="1:14">
      <c r="A687">
        <v>24766</v>
      </c>
      <c r="B687">
        <v>20140228</v>
      </c>
      <c r="C687">
        <v>1</v>
      </c>
      <c r="D687" t="s">
        <v>47</v>
      </c>
      <c r="E687" t="s">
        <v>48</v>
      </c>
      <c r="F687">
        <v>66680710</v>
      </c>
      <c r="G687">
        <v>0.61</v>
      </c>
      <c r="H687">
        <v>0</v>
      </c>
      <c r="I687">
        <v>121.03</v>
      </c>
      <c r="J687">
        <v>284996</v>
      </c>
      <c r="K687">
        <v>5.2704000000000001E-2</v>
      </c>
      <c r="L687">
        <v>4.6171999999999998E-2</v>
      </c>
      <c r="M687">
        <v>4.4256999999999998E-2</v>
      </c>
      <c r="N687">
        <v>4.3117000000000003E-2</v>
      </c>
    </row>
    <row r="688" spans="1:14">
      <c r="A688">
        <v>24766</v>
      </c>
      <c r="B688">
        <v>20140331</v>
      </c>
      <c r="C688">
        <v>1</v>
      </c>
      <c r="D688" t="s">
        <v>47</v>
      </c>
      <c r="E688" t="s">
        <v>48</v>
      </c>
      <c r="F688">
        <v>66680710</v>
      </c>
      <c r="I688">
        <v>123.38</v>
      </c>
      <c r="J688">
        <v>278046</v>
      </c>
      <c r="K688">
        <v>1.9417E-2</v>
      </c>
      <c r="L688">
        <v>4.4689999999999999E-3</v>
      </c>
      <c r="M688">
        <v>1.0280000000000001E-3</v>
      </c>
      <c r="N688">
        <v>6.9319999999999998E-3</v>
      </c>
    </row>
    <row r="689" spans="1:14">
      <c r="A689">
        <v>24766</v>
      </c>
      <c r="B689">
        <v>20140430</v>
      </c>
      <c r="C689">
        <v>1</v>
      </c>
      <c r="D689" t="s">
        <v>47</v>
      </c>
      <c r="E689" t="s">
        <v>48</v>
      </c>
      <c r="F689">
        <v>66680710</v>
      </c>
      <c r="I689">
        <v>121.51</v>
      </c>
      <c r="J689">
        <v>287964</v>
      </c>
      <c r="K689">
        <v>-1.5155999999999999E-2</v>
      </c>
      <c r="L689">
        <v>1.66E-3</v>
      </c>
      <c r="M689">
        <v>-2.2318999999999999E-2</v>
      </c>
      <c r="N689">
        <v>6.2009999999999999E-3</v>
      </c>
    </row>
    <row r="690" spans="1:14">
      <c r="A690">
        <v>24766</v>
      </c>
      <c r="B690">
        <v>20140530</v>
      </c>
      <c r="C690">
        <v>1</v>
      </c>
      <c r="D690" t="s">
        <v>47</v>
      </c>
      <c r="E690" t="s">
        <v>48</v>
      </c>
      <c r="F690">
        <v>66680710</v>
      </c>
      <c r="G690">
        <v>0.7</v>
      </c>
      <c r="H690">
        <v>0</v>
      </c>
      <c r="I690">
        <v>121.55</v>
      </c>
      <c r="J690">
        <v>213258</v>
      </c>
      <c r="K690">
        <v>6.0899999999999999E-3</v>
      </c>
      <c r="L690">
        <v>2.0218E-2</v>
      </c>
      <c r="M690">
        <v>6.6470000000000001E-3</v>
      </c>
      <c r="N690">
        <v>2.103E-2</v>
      </c>
    </row>
    <row r="691" spans="1:14">
      <c r="A691">
        <v>24766</v>
      </c>
      <c r="B691">
        <v>20140630</v>
      </c>
      <c r="C691">
        <v>1</v>
      </c>
      <c r="D691" t="s">
        <v>47</v>
      </c>
      <c r="E691" t="s">
        <v>48</v>
      </c>
      <c r="F691">
        <v>66680710</v>
      </c>
      <c r="I691">
        <v>119.63</v>
      </c>
      <c r="J691">
        <v>215181</v>
      </c>
      <c r="K691">
        <v>-1.5796000000000001E-2</v>
      </c>
      <c r="L691">
        <v>2.7941000000000001E-2</v>
      </c>
      <c r="M691">
        <v>3.9501000000000001E-2</v>
      </c>
      <c r="N691">
        <v>1.9057999999999999E-2</v>
      </c>
    </row>
    <row r="692" spans="1:14">
      <c r="A692">
        <v>24766</v>
      </c>
      <c r="B692">
        <v>20140731</v>
      </c>
      <c r="C692">
        <v>1</v>
      </c>
      <c r="D692" t="s">
        <v>47</v>
      </c>
      <c r="E692" t="s">
        <v>48</v>
      </c>
      <c r="F692">
        <v>66680710</v>
      </c>
      <c r="I692">
        <v>123.27</v>
      </c>
      <c r="J692">
        <v>216237</v>
      </c>
      <c r="K692">
        <v>3.0426999999999999E-2</v>
      </c>
      <c r="L692">
        <v>-2.0524000000000001E-2</v>
      </c>
      <c r="M692">
        <v>-3.5222999999999997E-2</v>
      </c>
      <c r="N692">
        <v>-1.508E-2</v>
      </c>
    </row>
    <row r="693" spans="1:14">
      <c r="A693">
        <v>24766</v>
      </c>
      <c r="B693">
        <v>20140829</v>
      </c>
      <c r="C693">
        <v>1</v>
      </c>
      <c r="D693" t="s">
        <v>47</v>
      </c>
      <c r="E693" t="s">
        <v>48</v>
      </c>
      <c r="F693">
        <v>66680710</v>
      </c>
      <c r="G693">
        <v>0.7</v>
      </c>
      <c r="H693">
        <v>0</v>
      </c>
      <c r="I693">
        <v>127.22</v>
      </c>
      <c r="J693">
        <v>186627</v>
      </c>
      <c r="K693">
        <v>3.7721999999999999E-2</v>
      </c>
      <c r="L693">
        <v>4.0185999999999999E-2</v>
      </c>
      <c r="M693">
        <v>3.3696999999999998E-2</v>
      </c>
      <c r="N693">
        <v>3.7655000000000001E-2</v>
      </c>
    </row>
    <row r="694" spans="1:14">
      <c r="A694">
        <v>24766</v>
      </c>
      <c r="B694">
        <v>20140930</v>
      </c>
      <c r="C694">
        <v>1</v>
      </c>
      <c r="D694" t="s">
        <v>47</v>
      </c>
      <c r="E694" t="s">
        <v>48</v>
      </c>
      <c r="F694">
        <v>66680710</v>
      </c>
      <c r="I694">
        <v>131.75998999999999</v>
      </c>
      <c r="J694">
        <v>218775</v>
      </c>
      <c r="K694">
        <v>3.5686000000000002E-2</v>
      </c>
      <c r="L694">
        <v>-2.5128999999999999E-2</v>
      </c>
      <c r="M694">
        <v>-4.4988E-2</v>
      </c>
      <c r="N694">
        <v>-1.5514E-2</v>
      </c>
    </row>
    <row r="695" spans="1:14">
      <c r="A695">
        <v>24766</v>
      </c>
      <c r="B695">
        <v>20141031</v>
      </c>
      <c r="C695">
        <v>1</v>
      </c>
      <c r="D695" t="s">
        <v>47</v>
      </c>
      <c r="E695" t="s">
        <v>48</v>
      </c>
      <c r="F695">
        <v>66680710</v>
      </c>
      <c r="I695">
        <v>137.96001000000001</v>
      </c>
      <c r="J695">
        <v>305003</v>
      </c>
      <c r="K695">
        <v>4.7055E-2</v>
      </c>
      <c r="L695">
        <v>2.1184999999999999E-2</v>
      </c>
      <c r="M695">
        <v>1.4199E-2</v>
      </c>
      <c r="N695">
        <v>2.3200999999999999E-2</v>
      </c>
    </row>
    <row r="696" spans="1:14">
      <c r="A696">
        <v>24766</v>
      </c>
      <c r="B696">
        <v>20141128</v>
      </c>
      <c r="C696">
        <v>1</v>
      </c>
      <c r="D696" t="s">
        <v>47</v>
      </c>
      <c r="E696" t="s">
        <v>48</v>
      </c>
      <c r="F696">
        <v>66680710</v>
      </c>
      <c r="G696">
        <v>0.7</v>
      </c>
      <c r="H696">
        <v>0</v>
      </c>
      <c r="I696">
        <v>140.92999</v>
      </c>
      <c r="J696">
        <v>199995</v>
      </c>
      <c r="K696">
        <v>2.6602000000000001E-2</v>
      </c>
      <c r="L696">
        <v>2.1149999999999999E-2</v>
      </c>
      <c r="M696">
        <v>-2.457E-3</v>
      </c>
      <c r="N696">
        <v>2.4534E-2</v>
      </c>
    </row>
    <row r="697" spans="1:14">
      <c r="A697">
        <v>24766</v>
      </c>
      <c r="B697">
        <v>20141231</v>
      </c>
      <c r="C697">
        <v>1</v>
      </c>
      <c r="D697" t="s">
        <v>47</v>
      </c>
      <c r="E697" t="s">
        <v>48</v>
      </c>
      <c r="F697">
        <v>66680710</v>
      </c>
      <c r="I697">
        <v>147.38999999999999</v>
      </c>
      <c r="J697">
        <v>300728</v>
      </c>
      <c r="K697">
        <v>4.5837999999999997E-2</v>
      </c>
      <c r="L697">
        <v>-3.6159999999999999E-3</v>
      </c>
      <c r="M697">
        <v>-1.9000000000000001E-4</v>
      </c>
      <c r="N697">
        <v>-4.189E-3</v>
      </c>
    </row>
    <row r="698" spans="1:14">
      <c r="A698">
        <v>24766</v>
      </c>
      <c r="B698">
        <v>20150130</v>
      </c>
      <c r="C698">
        <v>1</v>
      </c>
      <c r="D698" t="s">
        <v>47</v>
      </c>
      <c r="E698" t="s">
        <v>48</v>
      </c>
      <c r="F698">
        <v>66680710</v>
      </c>
      <c r="I698">
        <v>156.94999999999999</v>
      </c>
      <c r="J698">
        <v>395967</v>
      </c>
      <c r="K698">
        <v>6.4862000000000003E-2</v>
      </c>
      <c r="L698">
        <v>-2.7151999999999999E-2</v>
      </c>
      <c r="M698">
        <v>-1.9073E-2</v>
      </c>
      <c r="N698">
        <v>-3.1040999999999999E-2</v>
      </c>
    </row>
    <row r="699" spans="1:14">
      <c r="A699">
        <v>24766</v>
      </c>
      <c r="B699">
        <v>20150227</v>
      </c>
      <c r="C699">
        <v>1</v>
      </c>
      <c r="D699" t="s">
        <v>47</v>
      </c>
      <c r="E699" t="s">
        <v>48</v>
      </c>
      <c r="F699">
        <v>66680710</v>
      </c>
      <c r="G699">
        <v>0.7</v>
      </c>
      <c r="H699">
        <v>0</v>
      </c>
      <c r="I699">
        <v>165.71001000000001</v>
      </c>
      <c r="J699">
        <v>251073</v>
      </c>
      <c r="K699">
        <v>6.0274000000000001E-2</v>
      </c>
      <c r="L699">
        <v>5.5947999999999998E-2</v>
      </c>
      <c r="M699">
        <v>5.4122999999999998E-2</v>
      </c>
      <c r="N699">
        <v>5.4892999999999997E-2</v>
      </c>
    </row>
    <row r="700" spans="1:14">
      <c r="A700">
        <v>24766</v>
      </c>
      <c r="B700">
        <v>20150331</v>
      </c>
      <c r="C700">
        <v>1</v>
      </c>
      <c r="D700" t="s">
        <v>47</v>
      </c>
      <c r="E700" t="s">
        <v>48</v>
      </c>
      <c r="F700">
        <v>66680710</v>
      </c>
      <c r="I700">
        <v>160.96001000000001</v>
      </c>
      <c r="J700">
        <v>333982</v>
      </c>
      <c r="K700">
        <v>-2.8665E-2</v>
      </c>
      <c r="L700">
        <v>-1.0439E-2</v>
      </c>
      <c r="M700">
        <v>-5.1120000000000002E-3</v>
      </c>
      <c r="N700">
        <v>-1.7395999999999998E-2</v>
      </c>
    </row>
    <row r="701" spans="1:14">
      <c r="A701">
        <v>24766</v>
      </c>
      <c r="B701">
        <v>20150430</v>
      </c>
      <c r="C701">
        <v>1</v>
      </c>
      <c r="D701" t="s">
        <v>47</v>
      </c>
      <c r="E701" t="s">
        <v>48</v>
      </c>
      <c r="F701">
        <v>66680710</v>
      </c>
      <c r="I701">
        <v>154.03998999999999</v>
      </c>
      <c r="J701">
        <v>216365</v>
      </c>
      <c r="K701">
        <v>-4.2992000000000002E-2</v>
      </c>
      <c r="L701">
        <v>8.7220000000000006E-3</v>
      </c>
      <c r="M701">
        <v>1.5127E-2</v>
      </c>
      <c r="N701">
        <v>8.5210000000000008E-3</v>
      </c>
    </row>
    <row r="702" spans="1:14">
      <c r="A702">
        <v>24766</v>
      </c>
      <c r="B702">
        <v>20150529</v>
      </c>
      <c r="C702">
        <v>1</v>
      </c>
      <c r="D702" t="s">
        <v>47</v>
      </c>
      <c r="E702" t="s">
        <v>48</v>
      </c>
      <c r="F702">
        <v>66680710</v>
      </c>
      <c r="G702">
        <v>0.8</v>
      </c>
      <c r="H702">
        <v>0</v>
      </c>
      <c r="I702">
        <v>159.17999</v>
      </c>
      <c r="J702">
        <v>204669</v>
      </c>
      <c r="K702">
        <v>3.8560999999999998E-2</v>
      </c>
      <c r="L702">
        <v>1.0326E-2</v>
      </c>
      <c r="M702">
        <v>3.9620000000000002E-3</v>
      </c>
      <c r="N702">
        <v>1.0491E-2</v>
      </c>
    </row>
    <row r="703" spans="1:14">
      <c r="A703">
        <v>24766</v>
      </c>
      <c r="B703">
        <v>20150630</v>
      </c>
      <c r="C703">
        <v>1</v>
      </c>
      <c r="D703" t="s">
        <v>47</v>
      </c>
      <c r="E703" t="s">
        <v>48</v>
      </c>
      <c r="F703">
        <v>66680710</v>
      </c>
      <c r="I703">
        <v>158.63</v>
      </c>
      <c r="J703">
        <v>244424</v>
      </c>
      <c r="K703">
        <v>-3.4550000000000002E-3</v>
      </c>
      <c r="L703">
        <v>-1.9258999999999998E-2</v>
      </c>
      <c r="M703">
        <v>-1.3473000000000001E-2</v>
      </c>
      <c r="N703">
        <v>-2.1011999999999999E-2</v>
      </c>
    </row>
    <row r="704" spans="1:14">
      <c r="A704">
        <v>24766</v>
      </c>
      <c r="B704">
        <v>20150731</v>
      </c>
      <c r="C704">
        <v>1</v>
      </c>
      <c r="D704" t="s">
        <v>47</v>
      </c>
      <c r="E704" t="s">
        <v>48</v>
      </c>
      <c r="F704">
        <v>66680710</v>
      </c>
      <c r="I704">
        <v>173.00998999999999</v>
      </c>
      <c r="J704">
        <v>252883</v>
      </c>
      <c r="K704">
        <v>9.0650999999999995E-2</v>
      </c>
      <c r="L704">
        <v>1.2096000000000001E-2</v>
      </c>
      <c r="M704">
        <v>-2.7144000000000001E-2</v>
      </c>
      <c r="N704">
        <v>1.9741999999999999E-2</v>
      </c>
    </row>
    <row r="705" spans="1:14">
      <c r="A705">
        <v>24766</v>
      </c>
      <c r="B705">
        <v>20150831</v>
      </c>
      <c r="C705">
        <v>1</v>
      </c>
      <c r="D705" t="s">
        <v>47</v>
      </c>
      <c r="E705" t="s">
        <v>48</v>
      </c>
      <c r="F705">
        <v>66680710</v>
      </c>
      <c r="G705">
        <v>0.8</v>
      </c>
      <c r="H705">
        <v>0</v>
      </c>
      <c r="I705">
        <v>163.74001000000001</v>
      </c>
      <c r="J705">
        <v>239086</v>
      </c>
      <c r="K705">
        <v>-4.8957000000000001E-2</v>
      </c>
      <c r="L705">
        <v>-5.9995E-2</v>
      </c>
      <c r="M705">
        <v>-4.7287999999999997E-2</v>
      </c>
      <c r="N705">
        <v>-6.2580999999999998E-2</v>
      </c>
    </row>
    <row r="706" spans="1:14">
      <c r="A706">
        <v>24766</v>
      </c>
      <c r="B706">
        <v>20150930</v>
      </c>
      <c r="C706">
        <v>1</v>
      </c>
      <c r="D706" t="s">
        <v>47</v>
      </c>
      <c r="E706" t="s">
        <v>48</v>
      </c>
      <c r="F706">
        <v>66680710</v>
      </c>
      <c r="I706">
        <v>165.95</v>
      </c>
      <c r="J706">
        <v>236434</v>
      </c>
      <c r="K706">
        <v>1.3497E-2</v>
      </c>
      <c r="L706">
        <v>-3.3737999999999997E-2</v>
      </c>
      <c r="M706">
        <v>-4.9915000000000001E-2</v>
      </c>
      <c r="N706">
        <v>-2.6443000000000001E-2</v>
      </c>
    </row>
    <row r="707" spans="1:14">
      <c r="A707">
        <v>24766</v>
      </c>
      <c r="B707">
        <v>20151030</v>
      </c>
      <c r="C707">
        <v>1</v>
      </c>
      <c r="D707" t="s">
        <v>47</v>
      </c>
      <c r="E707" t="s">
        <v>48</v>
      </c>
      <c r="F707">
        <v>66680710</v>
      </c>
      <c r="I707">
        <v>187.75</v>
      </c>
      <c r="J707">
        <v>288130</v>
      </c>
      <c r="K707">
        <v>0.13136500000000001</v>
      </c>
      <c r="L707">
        <v>7.3960999999999999E-2</v>
      </c>
      <c r="M707">
        <v>5.2866000000000003E-2</v>
      </c>
      <c r="N707">
        <v>8.2983000000000001E-2</v>
      </c>
    </row>
    <row r="708" spans="1:14">
      <c r="A708">
        <v>24766</v>
      </c>
      <c r="B708">
        <v>20151130</v>
      </c>
      <c r="C708">
        <v>1</v>
      </c>
      <c r="D708" t="s">
        <v>47</v>
      </c>
      <c r="E708" t="s">
        <v>48</v>
      </c>
      <c r="F708">
        <v>66680710</v>
      </c>
      <c r="G708">
        <v>0.8</v>
      </c>
      <c r="H708">
        <v>0</v>
      </c>
      <c r="I708">
        <v>186.36</v>
      </c>
      <c r="J708">
        <v>210640</v>
      </c>
      <c r="K708">
        <v>-3.1419999999999998E-3</v>
      </c>
      <c r="L708">
        <v>2.4420000000000002E-3</v>
      </c>
      <c r="M708">
        <v>7.3309999999999998E-3</v>
      </c>
      <c r="N708">
        <v>5.0500000000000002E-4</v>
      </c>
    </row>
    <row r="709" spans="1:14">
      <c r="A709">
        <v>24766</v>
      </c>
      <c r="B709">
        <v>20151231</v>
      </c>
      <c r="C709">
        <v>1</v>
      </c>
      <c r="D709" t="s">
        <v>47</v>
      </c>
      <c r="E709" t="s">
        <v>48</v>
      </c>
      <c r="F709">
        <v>66680710</v>
      </c>
      <c r="I709">
        <v>188.81</v>
      </c>
      <c r="J709">
        <v>253265</v>
      </c>
      <c r="K709">
        <v>1.3147000000000001E-2</v>
      </c>
      <c r="L709">
        <v>-2.2258E-2</v>
      </c>
      <c r="M709">
        <v>-3.5882999999999998E-2</v>
      </c>
      <c r="N709">
        <v>-1.753E-2</v>
      </c>
    </row>
    <row r="710" spans="1:14">
      <c r="A710">
        <v>24766</v>
      </c>
      <c r="B710">
        <v>20160129</v>
      </c>
      <c r="C710">
        <v>1</v>
      </c>
      <c r="D710" t="s">
        <v>47</v>
      </c>
      <c r="E710" t="s">
        <v>48</v>
      </c>
      <c r="F710">
        <v>66680710</v>
      </c>
      <c r="I710">
        <v>185.06</v>
      </c>
      <c r="J710">
        <v>297020</v>
      </c>
      <c r="K710">
        <v>-1.9861E-2</v>
      </c>
      <c r="L710">
        <v>-5.7036000000000003E-2</v>
      </c>
      <c r="M710">
        <v>-7.4941999999999995E-2</v>
      </c>
      <c r="N710">
        <v>-5.0735000000000002E-2</v>
      </c>
    </row>
    <row r="711" spans="1:14">
      <c r="A711">
        <v>24766</v>
      </c>
      <c r="B711">
        <v>20160229</v>
      </c>
      <c r="C711">
        <v>1</v>
      </c>
      <c r="D711" t="s">
        <v>47</v>
      </c>
      <c r="E711" t="s">
        <v>48</v>
      </c>
      <c r="F711">
        <v>66680710</v>
      </c>
      <c r="G711">
        <v>0.8</v>
      </c>
      <c r="H711">
        <v>0</v>
      </c>
      <c r="I711">
        <v>192.22</v>
      </c>
      <c r="J711">
        <v>263461</v>
      </c>
      <c r="K711">
        <v>4.3013000000000003E-2</v>
      </c>
      <c r="L711">
        <v>6.8199999999999999E-4</v>
      </c>
      <c r="M711">
        <v>5.5570000000000003E-3</v>
      </c>
      <c r="N711">
        <v>-4.1279999999999997E-3</v>
      </c>
    </row>
    <row r="712" spans="1:14">
      <c r="A712">
        <v>24766</v>
      </c>
      <c r="B712">
        <v>20160331</v>
      </c>
      <c r="C712">
        <v>1</v>
      </c>
      <c r="D712" t="s">
        <v>47</v>
      </c>
      <c r="E712" t="s">
        <v>48</v>
      </c>
      <c r="F712">
        <v>66680710</v>
      </c>
      <c r="I712">
        <v>197.89999</v>
      </c>
      <c r="J712">
        <v>240146</v>
      </c>
      <c r="K712">
        <v>2.9548999999999999E-2</v>
      </c>
      <c r="L712">
        <v>7.0458999999999994E-2</v>
      </c>
      <c r="M712">
        <v>7.8179999999999999E-2</v>
      </c>
      <c r="N712">
        <v>6.5990999999999994E-2</v>
      </c>
    </row>
    <row r="713" spans="1:14">
      <c r="A713">
        <v>24766</v>
      </c>
      <c r="B713">
        <v>20160429</v>
      </c>
      <c r="C713">
        <v>1</v>
      </c>
      <c r="D713" t="s">
        <v>47</v>
      </c>
      <c r="E713" t="s">
        <v>48</v>
      </c>
      <c r="F713">
        <v>66680710</v>
      </c>
      <c r="I713">
        <v>206.25998999999999</v>
      </c>
      <c r="J713">
        <v>192562</v>
      </c>
      <c r="K713">
        <v>4.2243999999999997E-2</v>
      </c>
      <c r="L713">
        <v>1.1797999999999999E-2</v>
      </c>
      <c r="M713">
        <v>3.9826E-2</v>
      </c>
      <c r="N713">
        <v>2.699E-3</v>
      </c>
    </row>
    <row r="714" spans="1:14">
      <c r="A714">
        <v>24766</v>
      </c>
      <c r="B714">
        <v>20160531</v>
      </c>
      <c r="C714">
        <v>1</v>
      </c>
      <c r="D714" t="s">
        <v>47</v>
      </c>
      <c r="E714" t="s">
        <v>48</v>
      </c>
      <c r="F714">
        <v>66680710</v>
      </c>
      <c r="I714">
        <v>212.67</v>
      </c>
      <c r="J714">
        <v>184708</v>
      </c>
      <c r="K714">
        <v>3.1077E-2</v>
      </c>
      <c r="L714">
        <v>1.4290000000000001E-2</v>
      </c>
      <c r="M714">
        <v>-6.1399999999999996E-4</v>
      </c>
      <c r="N714">
        <v>1.5329000000000001E-2</v>
      </c>
    </row>
    <row r="715" spans="1:14">
      <c r="A715">
        <v>24766</v>
      </c>
      <c r="B715">
        <v>20160630</v>
      </c>
      <c r="C715">
        <v>1</v>
      </c>
      <c r="D715" t="s">
        <v>47</v>
      </c>
      <c r="E715" t="s">
        <v>48</v>
      </c>
      <c r="F715">
        <v>66680710</v>
      </c>
      <c r="G715">
        <v>0.9</v>
      </c>
      <c r="H715">
        <v>0</v>
      </c>
      <c r="I715">
        <v>222.28</v>
      </c>
      <c r="J715">
        <v>189131</v>
      </c>
      <c r="K715">
        <v>4.9418999999999998E-2</v>
      </c>
      <c r="L715">
        <v>3.13E-3</v>
      </c>
      <c r="M715">
        <v>5.8370000000000002E-3</v>
      </c>
      <c r="N715">
        <v>9.0600000000000001E-4</v>
      </c>
    </row>
    <row r="716" spans="1:14">
      <c r="A716">
        <v>24766</v>
      </c>
      <c r="B716">
        <v>20160729</v>
      </c>
      <c r="C716">
        <v>1</v>
      </c>
      <c r="D716" t="s">
        <v>47</v>
      </c>
      <c r="E716" t="s">
        <v>48</v>
      </c>
      <c r="F716">
        <v>66680710</v>
      </c>
      <c r="I716">
        <v>216.63</v>
      </c>
      <c r="J716">
        <v>233844</v>
      </c>
      <c r="K716">
        <v>-2.5418E-2</v>
      </c>
      <c r="L716">
        <v>3.8739999999999997E-2</v>
      </c>
      <c r="M716">
        <v>4.9861999999999997E-2</v>
      </c>
      <c r="N716">
        <v>3.5610000000000003E-2</v>
      </c>
    </row>
    <row r="717" spans="1:14">
      <c r="A717">
        <v>24766</v>
      </c>
      <c r="B717">
        <v>20160831</v>
      </c>
      <c r="C717">
        <v>1</v>
      </c>
      <c r="D717" t="s">
        <v>47</v>
      </c>
      <c r="E717" t="s">
        <v>48</v>
      </c>
      <c r="F717">
        <v>66680710</v>
      </c>
      <c r="G717">
        <v>0.9</v>
      </c>
      <c r="H717">
        <v>0</v>
      </c>
      <c r="I717">
        <v>212.07001</v>
      </c>
      <c r="J717">
        <v>171938</v>
      </c>
      <c r="K717">
        <v>-1.6895E-2</v>
      </c>
      <c r="L717">
        <v>2.7880000000000001E-3</v>
      </c>
      <c r="M717">
        <v>1.3065999999999999E-2</v>
      </c>
      <c r="N717">
        <v>-1.219E-3</v>
      </c>
    </row>
    <row r="718" spans="1:14">
      <c r="A718">
        <v>24766</v>
      </c>
      <c r="B718">
        <v>20160930</v>
      </c>
      <c r="C718">
        <v>1</v>
      </c>
      <c r="D718" t="s">
        <v>47</v>
      </c>
      <c r="E718" t="s">
        <v>48</v>
      </c>
      <c r="F718">
        <v>66680710</v>
      </c>
      <c r="I718">
        <v>213.95</v>
      </c>
      <c r="J718">
        <v>160372</v>
      </c>
      <c r="K718">
        <v>8.8649999999999996E-3</v>
      </c>
      <c r="L718">
        <v>3.016E-3</v>
      </c>
      <c r="M718">
        <v>1.537E-2</v>
      </c>
      <c r="N718">
        <v>-1.2340000000000001E-3</v>
      </c>
    </row>
    <row r="719" spans="1:14">
      <c r="A719">
        <v>24766</v>
      </c>
      <c r="B719">
        <v>20161031</v>
      </c>
      <c r="C719">
        <v>1</v>
      </c>
      <c r="D719" t="s">
        <v>47</v>
      </c>
      <c r="E719" t="s">
        <v>48</v>
      </c>
      <c r="F719">
        <v>66680710</v>
      </c>
      <c r="I719">
        <v>229</v>
      </c>
      <c r="J719">
        <v>203019</v>
      </c>
      <c r="K719">
        <v>7.0344000000000004E-2</v>
      </c>
      <c r="L719">
        <v>-2.1589000000000001E-2</v>
      </c>
      <c r="M719">
        <v>-3.9934999999999998E-2</v>
      </c>
      <c r="N719">
        <v>-1.9425999999999999E-2</v>
      </c>
    </row>
    <row r="720" spans="1:14">
      <c r="A720">
        <v>24766</v>
      </c>
      <c r="B720">
        <v>20161130</v>
      </c>
      <c r="C720">
        <v>1</v>
      </c>
      <c r="D720" t="s">
        <v>47</v>
      </c>
      <c r="E720" t="s">
        <v>48</v>
      </c>
      <c r="F720">
        <v>66680710</v>
      </c>
      <c r="I720">
        <v>249.64999</v>
      </c>
      <c r="J720">
        <v>267723</v>
      </c>
      <c r="K720">
        <v>9.0175000000000005E-2</v>
      </c>
      <c r="L720">
        <v>4.0416000000000001E-2</v>
      </c>
      <c r="M720">
        <v>5.0502999999999999E-2</v>
      </c>
      <c r="N720">
        <v>3.4174000000000003E-2</v>
      </c>
    </row>
    <row r="721" spans="1:14">
      <c r="A721">
        <v>24766</v>
      </c>
      <c r="B721">
        <v>20161230</v>
      </c>
      <c r="C721">
        <v>1</v>
      </c>
      <c r="D721" t="s">
        <v>47</v>
      </c>
      <c r="E721" t="s">
        <v>48</v>
      </c>
      <c r="F721">
        <v>66680710</v>
      </c>
      <c r="G721">
        <v>0.9</v>
      </c>
      <c r="H721">
        <v>0</v>
      </c>
      <c r="I721">
        <v>232.58</v>
      </c>
      <c r="J721">
        <v>251877</v>
      </c>
      <c r="K721">
        <v>-6.4770999999999995E-2</v>
      </c>
      <c r="L721">
        <v>1.8779000000000001E-2</v>
      </c>
      <c r="M721">
        <v>1.5913E-2</v>
      </c>
      <c r="N721">
        <v>1.8200999999999998E-2</v>
      </c>
    </row>
  </sheetData>
  <autoFilter ref="A1:N1"/>
  <phoneticPr fontId="2" type="noConversion"/>
  <pageMargins left="0.7" right="0.7" top="0.75" bottom="0.75" header="0.3" footer="0.3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AM129"/>
  <sheetViews>
    <sheetView tabSelected="1" topLeftCell="S80" workbookViewId="0">
      <selection activeCell="AL126" sqref="AL126"/>
    </sheetView>
  </sheetViews>
  <sheetFormatPr baseColWidth="10" defaultRowHeight="14"/>
  <cols>
    <col min="12" max="12" width="12.1640625" bestFit="1" customWidth="1"/>
    <col min="13" max="13" width="13.83203125" customWidth="1"/>
    <col min="15" max="15" width="12.83203125" bestFit="1" customWidth="1"/>
    <col min="16" max="16" width="13.5" customWidth="1"/>
    <col min="18" max="18" width="12.33203125" customWidth="1"/>
    <col min="19" max="19" width="13.83203125" customWidth="1"/>
    <col min="21" max="22" width="12.1640625" bestFit="1" customWidth="1"/>
    <col min="23" max="23" width="11.1640625" bestFit="1" customWidth="1"/>
    <col min="30" max="30" width="12.1640625" bestFit="1" customWidth="1"/>
    <col min="31" max="31" width="11.1640625" bestFit="1" customWidth="1"/>
    <col min="33" max="33" width="13.83203125" customWidth="1"/>
  </cols>
  <sheetData>
    <row r="1" spans="1:39"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56</v>
      </c>
      <c r="H1" t="s">
        <v>54</v>
      </c>
      <c r="I1" t="s">
        <v>55</v>
      </c>
      <c r="J1" t="s">
        <v>57</v>
      </c>
      <c r="L1" t="s">
        <v>59</v>
      </c>
      <c r="M1" t="s">
        <v>60</v>
      </c>
      <c r="O1" t="s">
        <v>61</v>
      </c>
      <c r="P1" t="s">
        <v>62</v>
      </c>
      <c r="R1" t="s">
        <v>63</v>
      </c>
      <c r="S1" t="s">
        <v>64</v>
      </c>
      <c r="U1" t="s">
        <v>67</v>
      </c>
      <c r="V1" t="s">
        <v>69</v>
      </c>
      <c r="W1" t="s">
        <v>70</v>
      </c>
      <c r="Y1" t="s">
        <v>0</v>
      </c>
      <c r="AD1" t="s">
        <v>3</v>
      </c>
      <c r="AE1" t="s">
        <v>3</v>
      </c>
      <c r="AG1" t="s">
        <v>13</v>
      </c>
      <c r="AH1" t="s">
        <v>14</v>
      </c>
      <c r="AI1" t="s">
        <v>15</v>
      </c>
      <c r="AK1" t="s">
        <v>19</v>
      </c>
      <c r="AL1" t="s">
        <v>18</v>
      </c>
      <c r="AM1" t="s">
        <v>16</v>
      </c>
    </row>
    <row r="2" spans="1:39">
      <c r="A2">
        <v>20070131</v>
      </c>
      <c r="B2">
        <v>17.73</v>
      </c>
      <c r="E2" s="2">
        <v>97.19</v>
      </c>
      <c r="H2" s="2">
        <v>74.3</v>
      </c>
      <c r="U2" t="s">
        <v>68</v>
      </c>
      <c r="V2" t="s">
        <v>68</v>
      </c>
      <c r="W2" t="s">
        <v>68</v>
      </c>
      <c r="Y2" t="s">
        <v>1</v>
      </c>
      <c r="AD2" t="s">
        <v>4</v>
      </c>
      <c r="AE2" t="s">
        <v>5</v>
      </c>
      <c r="AG2" s="2">
        <v>1.9404000000000001E-2</v>
      </c>
      <c r="AH2">
        <f>AG2-$AG$123</f>
        <v>1.3202773109243698E-2</v>
      </c>
      <c r="AI2">
        <f>AH2^2</f>
        <v>1.7431321777416851E-4</v>
      </c>
      <c r="AK2" t="s">
        <v>17</v>
      </c>
      <c r="AL2" t="s">
        <v>17</v>
      </c>
      <c r="AM2" t="s">
        <v>17</v>
      </c>
    </row>
    <row r="3" spans="1:39">
      <c r="A3">
        <v>20070228</v>
      </c>
      <c r="B3">
        <v>18.57</v>
      </c>
      <c r="C3">
        <v>0.05</v>
      </c>
      <c r="D3">
        <f>(B3+C3-B2)/B2</f>
        <v>5.0197405527354799E-2</v>
      </c>
      <c r="E3" s="2">
        <v>97.26</v>
      </c>
      <c r="F3">
        <v>0.35</v>
      </c>
      <c r="G3">
        <f>(E3+F3-E2)/E2</f>
        <v>4.3214322461158734E-3</v>
      </c>
      <c r="H3" s="2">
        <v>74.08</v>
      </c>
      <c r="I3">
        <v>0.48</v>
      </c>
      <c r="J3">
        <f>(H3+I3-H2)/H2</f>
        <v>3.4993270524899746E-3</v>
      </c>
      <c r="L3">
        <f>D3-$D$123</f>
        <v>3.9567855024269932E-2</v>
      </c>
      <c r="M3">
        <f>L3^2</f>
        <v>1.5656151512216433E-3</v>
      </c>
      <c r="O3">
        <f>G3-G$123</f>
        <v>-8.171921176351734E-3</v>
      </c>
      <c r="P3">
        <f>O3^2</f>
        <v>6.6780295712505909E-5</v>
      </c>
      <c r="R3">
        <f>J3-$J$123</f>
        <v>-7.5656637560542854E-3</v>
      </c>
      <c r="S3">
        <f>R3^2</f>
        <v>5.7239268069673439E-5</v>
      </c>
      <c r="U3">
        <f>L3*O3</f>
        <v>-3.2334539237564679E-4</v>
      </c>
      <c r="V3">
        <f>L3*R3</f>
        <v>-2.9935708666192946E-4</v>
      </c>
      <c r="W3">
        <f>O3*R3</f>
        <v>6.1826007861256812E-5</v>
      </c>
      <c r="Y3">
        <f>(D3+G3+J3)/3</f>
        <v>1.9339388275320214E-2</v>
      </c>
      <c r="AD3">
        <f>Y3-$Y$123</f>
        <v>7.9434233639546353E-3</v>
      </c>
      <c r="AE3">
        <f>AD3^2</f>
        <v>6.309797473902037E-5</v>
      </c>
      <c r="AG3" s="2">
        <v>-1.3993999999999999E-2</v>
      </c>
      <c r="AH3">
        <f t="shared" ref="AH3:AH66" si="0">AG3-$AG$123</f>
        <v>-2.0195226890756302E-2</v>
      </c>
      <c r="AI3">
        <f t="shared" ref="AI3:AI66" si="1">AH3^2</f>
        <v>4.0784718916912646E-4</v>
      </c>
      <c r="AK3">
        <f>L3*AH3</f>
        <v>-7.9908180979568297E-4</v>
      </c>
      <c r="AL3">
        <f>O3*AH3</f>
        <v>1.650338022897994E-4</v>
      </c>
      <c r="AM3">
        <f>R3*AH3</f>
        <v>1.5279029613268782E-4</v>
      </c>
    </row>
    <row r="4" spans="1:39">
      <c r="A4">
        <v>20070330</v>
      </c>
      <c r="B4">
        <v>18.32</v>
      </c>
      <c r="D4">
        <f t="shared" ref="D4:D67" si="2">(B4+C4-B3)/B3</f>
        <v>-1.3462574044157242E-2</v>
      </c>
      <c r="E4" s="2">
        <v>97.02</v>
      </c>
      <c r="G4">
        <f t="shared" ref="G4:G67" si="3">(E4+F4-E3)/E3</f>
        <v>-2.4676125848242759E-3</v>
      </c>
      <c r="H4" s="2">
        <v>76.430000000000007</v>
      </c>
      <c r="J4">
        <f t="shared" ref="J4:J67" si="4">(H4+I4-H3)/H3</f>
        <v>3.1722462203023875E-2</v>
      </c>
      <c r="L4">
        <f t="shared" ref="L4:L67" si="5">D4-$D$123</f>
        <v>-2.4092124547242112E-2</v>
      </c>
      <c r="M4">
        <f t="shared" ref="M4:M67" si="6">L4^2</f>
        <v>5.8043046519982598E-4</v>
      </c>
      <c r="O4">
        <f t="shared" ref="O4:O67" si="7">G4-G$123</f>
        <v>-1.4960966007291882E-2</v>
      </c>
      <c r="P4">
        <f t="shared" ref="P4:P67" si="8">O4^2</f>
        <v>2.2383050387134317E-4</v>
      </c>
      <c r="R4">
        <f t="shared" ref="R4:R67" si="9">J4-$J$123</f>
        <v>2.0657471394479616E-2</v>
      </c>
      <c r="S4">
        <f t="shared" ref="S4:S67" si="10">R4^2</f>
        <v>4.2673112441374359E-4</v>
      </c>
      <c r="U4">
        <f t="shared" ref="U4:U67" si="11">L4*O4</f>
        <v>3.6044145639473155E-4</v>
      </c>
      <c r="V4">
        <f t="shared" ref="V4:V67" si="12">L4*R4</f>
        <v>-4.9768237366689414E-4</v>
      </c>
      <c r="W4">
        <f t="shared" ref="W4:W67" si="13">O4*R4</f>
        <v>-3.0905572732941396E-4</v>
      </c>
      <c r="Y4">
        <f t="shared" ref="Y4:Y67" si="14">(D4+G4+J4)/3</f>
        <v>5.2640918580141192E-3</v>
      </c>
      <c r="AD4">
        <f t="shared" ref="AD4:AD67" si="15">Y4-$Y$123</f>
        <v>-6.131873053351459E-3</v>
      </c>
      <c r="AE4">
        <f t="shared" ref="AE4:AE67" si="16">AD4^2</f>
        <v>3.7599867142417743E-5</v>
      </c>
      <c r="AG4" s="2">
        <v>1.2945999999999999E-2</v>
      </c>
      <c r="AH4">
        <f t="shared" si="0"/>
        <v>6.7447731092436973E-3</v>
      </c>
      <c r="AI4">
        <f t="shared" si="1"/>
        <v>4.5491964295176893E-5</v>
      </c>
      <c r="AK4">
        <f t="shared" ref="AK4:AK67" si="17">L4*AH4</f>
        <v>-1.6249591379078858E-4</v>
      </c>
      <c r="AL4">
        <f t="shared" ref="AL4:AL67" si="18">O4*AH4</f>
        <v>-1.0090832121429133E-4</v>
      </c>
      <c r="AM4">
        <f t="shared" ref="AM4:AM67" si="19">R4*AH4</f>
        <v>1.39329957566457E-4</v>
      </c>
    </row>
    <row r="5" spans="1:39">
      <c r="A5">
        <v>20070430</v>
      </c>
      <c r="B5">
        <v>19.22</v>
      </c>
      <c r="D5">
        <f t="shared" si="2"/>
        <v>4.9126637554585073E-2</v>
      </c>
      <c r="E5" s="2">
        <v>96.14</v>
      </c>
      <c r="G5">
        <f t="shared" si="3"/>
        <v>-9.0702947845804523E-3</v>
      </c>
      <c r="H5" s="2">
        <v>82.77</v>
      </c>
      <c r="J5">
        <f t="shared" si="4"/>
        <v>8.2951720528588097E-2</v>
      </c>
      <c r="L5">
        <f t="shared" si="5"/>
        <v>3.8497087051500206E-2</v>
      </c>
      <c r="M5">
        <f t="shared" si="6"/>
        <v>1.4820257114507849E-3</v>
      </c>
      <c r="O5">
        <f t="shared" si="7"/>
        <v>-2.1563648207048057E-2</v>
      </c>
      <c r="P5">
        <f t="shared" si="8"/>
        <v>4.6499092399732687E-4</v>
      </c>
      <c r="R5">
        <f t="shared" si="9"/>
        <v>7.188672972004384E-2</v>
      </c>
      <c r="S5">
        <f t="shared" si="10"/>
        <v>5.1677019098426346E-3</v>
      </c>
      <c r="U5">
        <f t="shared" si="11"/>
        <v>-8.3013764217465535E-4</v>
      </c>
      <c r="V5">
        <f t="shared" si="12"/>
        <v>2.7674296918801947E-3</v>
      </c>
      <c r="W5">
        <f t="shared" si="13"/>
        <v>-1.5501401504381717E-3</v>
      </c>
      <c r="Y5">
        <f t="shared" si="14"/>
        <v>4.1002687766197574E-2</v>
      </c>
      <c r="AD5">
        <f t="shared" si="15"/>
        <v>2.9606722854831995E-2</v>
      </c>
      <c r="AE5">
        <f t="shared" si="16"/>
        <v>8.7655803820283124E-4</v>
      </c>
      <c r="AG5" s="2">
        <v>3.9821000000000002E-2</v>
      </c>
      <c r="AH5">
        <f t="shared" si="0"/>
        <v>3.3619773109243703E-2</v>
      </c>
      <c r="AI5">
        <f t="shared" si="1"/>
        <v>1.1302891439170259E-3</v>
      </c>
      <c r="AK5">
        <f t="shared" si="17"/>
        <v>1.2942633320382406E-3</v>
      </c>
      <c r="AL5">
        <f t="shared" si="18"/>
        <v>-7.2496496012850549E-4</v>
      </c>
      <c r="AM5">
        <f t="shared" si="19"/>
        <v>2.4168155427534001E-3</v>
      </c>
    </row>
    <row r="6" spans="1:39">
      <c r="A6">
        <v>20070531</v>
      </c>
      <c r="B6">
        <v>19.100000000000001</v>
      </c>
      <c r="C6">
        <v>0.06</v>
      </c>
      <c r="D6">
        <f t="shared" si="2"/>
        <v>-3.1217481789801624E-3</v>
      </c>
      <c r="E6" s="2">
        <v>98.1</v>
      </c>
      <c r="F6">
        <v>0.35</v>
      </c>
      <c r="G6">
        <f t="shared" si="3"/>
        <v>2.4027459954233284E-2</v>
      </c>
      <c r="H6" s="2">
        <v>87.96</v>
      </c>
      <c r="I6">
        <v>0.48</v>
      </c>
      <c r="J6">
        <f t="shared" si="4"/>
        <v>6.8503080826386398E-2</v>
      </c>
      <c r="L6">
        <f t="shared" si="5"/>
        <v>-1.3751298682065032E-2</v>
      </c>
      <c r="M6">
        <f t="shared" si="6"/>
        <v>1.8909821544336346E-4</v>
      </c>
      <c r="O6">
        <f t="shared" si="7"/>
        <v>1.1534106531765677E-2</v>
      </c>
      <c r="P6">
        <f t="shared" si="8"/>
        <v>1.3303561348611967E-4</v>
      </c>
      <c r="R6">
        <f t="shared" si="9"/>
        <v>5.7438090017842142E-2</v>
      </c>
      <c r="S6">
        <f t="shared" si="10"/>
        <v>3.2991341848977369E-3</v>
      </c>
      <c r="U6">
        <f t="shared" si="11"/>
        <v>-1.5860894394906702E-4</v>
      </c>
      <c r="V6">
        <f t="shared" si="12"/>
        <v>-7.898483315626853E-4</v>
      </c>
      <c r="W6">
        <f t="shared" si="13"/>
        <v>6.6249704924693797E-4</v>
      </c>
      <c r="Y6">
        <f t="shared" si="14"/>
        <v>2.9802930867213171E-2</v>
      </c>
      <c r="AD6">
        <f t="shared" si="15"/>
        <v>1.8406965955847593E-2</v>
      </c>
      <c r="AE6">
        <f t="shared" si="16"/>
        <v>3.3881639569973229E-4</v>
      </c>
      <c r="AG6" s="2">
        <v>3.8932000000000001E-2</v>
      </c>
      <c r="AH6">
        <f t="shared" si="0"/>
        <v>3.2730773109243702E-2</v>
      </c>
      <c r="AI6">
        <f t="shared" si="1"/>
        <v>1.0713035083287907E-3</v>
      </c>
      <c r="AK6">
        <f t="shared" si="17"/>
        <v>-4.5009063712011247E-4</v>
      </c>
      <c r="AL6">
        <f t="shared" si="18"/>
        <v>3.7752022390906816E-4</v>
      </c>
      <c r="AM6">
        <f t="shared" si="19"/>
        <v>1.8799930922023067E-3</v>
      </c>
    </row>
    <row r="7" spans="1:39">
      <c r="A7">
        <v>20070629</v>
      </c>
      <c r="B7">
        <v>19.87</v>
      </c>
      <c r="D7">
        <f t="shared" si="2"/>
        <v>4.0314136125654425E-2</v>
      </c>
      <c r="E7" s="2">
        <v>94.13</v>
      </c>
      <c r="G7">
        <f t="shared" si="3"/>
        <v>-4.0468909276248716E-2</v>
      </c>
      <c r="H7" s="2">
        <v>86.79</v>
      </c>
      <c r="J7">
        <f t="shared" si="4"/>
        <v>-1.33015006821281E-2</v>
      </c>
      <c r="L7">
        <f t="shared" si="5"/>
        <v>2.9684585622569558E-2</v>
      </c>
      <c r="M7">
        <f t="shared" si="6"/>
        <v>8.8117462358366331E-4</v>
      </c>
      <c r="O7">
        <f t="shared" si="7"/>
        <v>-5.2962262698716324E-2</v>
      </c>
      <c r="P7">
        <f t="shared" si="8"/>
        <v>2.8050012701678383E-3</v>
      </c>
      <c r="R7">
        <f t="shared" si="9"/>
        <v>-2.4366491490672361E-2</v>
      </c>
      <c r="S7">
        <f t="shared" si="10"/>
        <v>5.9372590756500852E-4</v>
      </c>
      <c r="U7">
        <f t="shared" si="11"/>
        <v>-1.5721628218450666E-3</v>
      </c>
      <c r="V7">
        <f t="shared" si="12"/>
        <v>-7.2330920297647623E-4</v>
      </c>
      <c r="W7">
        <f t="shared" si="13"/>
        <v>1.2905045233750254E-3</v>
      </c>
      <c r="Y7">
        <f t="shared" si="14"/>
        <v>-4.4854246109074635E-3</v>
      </c>
      <c r="AD7">
        <f t="shared" si="15"/>
        <v>-1.588138952227304E-2</v>
      </c>
      <c r="AE7">
        <f t="shared" si="16"/>
        <v>2.522185331581639E-4</v>
      </c>
      <c r="AG7" s="2">
        <v>-1.4754E-2</v>
      </c>
      <c r="AH7">
        <f t="shared" si="0"/>
        <v>-2.0955226890756302E-2</v>
      </c>
      <c r="AI7">
        <f t="shared" si="1"/>
        <v>4.3912153404307604E-4</v>
      </c>
      <c r="AK7">
        <f t="shared" si="17"/>
        <v>-6.2204722687902753E-4</v>
      </c>
      <c r="AL7">
        <f t="shared" si="18"/>
        <v>1.1098362314994397E-3</v>
      </c>
      <c r="AM7">
        <f t="shared" si="19"/>
        <v>5.1060535771872207E-4</v>
      </c>
    </row>
    <row r="8" spans="1:39">
      <c r="A8">
        <v>20070731</v>
      </c>
      <c r="B8">
        <v>22.04</v>
      </c>
      <c r="D8">
        <f t="shared" si="2"/>
        <v>0.10920986411675883</v>
      </c>
      <c r="E8" s="2">
        <v>98.48</v>
      </c>
      <c r="G8">
        <f t="shared" si="3"/>
        <v>4.6212684585148295E-2</v>
      </c>
      <c r="H8" s="2">
        <v>88.92</v>
      </c>
      <c r="J8">
        <f t="shared" si="4"/>
        <v>2.4541997926028292E-2</v>
      </c>
      <c r="L8">
        <f t="shared" si="5"/>
        <v>9.8580313613673962E-2</v>
      </c>
      <c r="M8">
        <f t="shared" si="6"/>
        <v>9.7180782321703123E-3</v>
      </c>
      <c r="O8">
        <f t="shared" si="7"/>
        <v>3.3719331162680687E-2</v>
      </c>
      <c r="P8">
        <f t="shared" si="8"/>
        <v>1.1369932940585288E-3</v>
      </c>
      <c r="R8">
        <f t="shared" si="9"/>
        <v>1.3477007117484032E-2</v>
      </c>
      <c r="S8">
        <f t="shared" si="10"/>
        <v>1.8162972084471526E-4</v>
      </c>
      <c r="U8">
        <f t="shared" si="11"/>
        <v>3.3240622408603916E-3</v>
      </c>
      <c r="V8">
        <f t="shared" si="12"/>
        <v>1.3285675882152919E-3</v>
      </c>
      <c r="W8">
        <f t="shared" si="13"/>
        <v>4.5443566607624873E-4</v>
      </c>
      <c r="Y8">
        <f t="shared" si="14"/>
        <v>5.9988182209311812E-2</v>
      </c>
      <c r="AD8">
        <f t="shared" si="15"/>
        <v>4.859221729794623E-2</v>
      </c>
      <c r="AE8">
        <f t="shared" si="16"/>
        <v>2.3612035819308248E-3</v>
      </c>
      <c r="AG8" s="2">
        <v>-3.1758000000000002E-2</v>
      </c>
      <c r="AH8">
        <f t="shared" si="0"/>
        <v>-3.7959226890756301E-2</v>
      </c>
      <c r="AI8">
        <f t="shared" si="1"/>
        <v>1.4409029061439162E-3</v>
      </c>
      <c r="AK8">
        <f t="shared" si="17"/>
        <v>-3.7420324914233622E-3</v>
      </c>
      <c r="AL8">
        <f t="shared" si="18"/>
        <v>-1.2799597422087456E-3</v>
      </c>
      <c r="AM8">
        <f t="shared" si="19"/>
        <v>-5.115767709809139E-4</v>
      </c>
    </row>
    <row r="9" spans="1:39">
      <c r="A9">
        <v>20070831</v>
      </c>
      <c r="B9">
        <v>21.36</v>
      </c>
      <c r="C9">
        <v>0.06</v>
      </c>
      <c r="D9">
        <f t="shared" si="2"/>
        <v>-2.8130671506352133E-2</v>
      </c>
      <c r="E9" s="2">
        <v>99.14</v>
      </c>
      <c r="F9">
        <v>0.35</v>
      </c>
      <c r="G9">
        <f t="shared" si="3"/>
        <v>1.0255889520714774E-2</v>
      </c>
      <c r="H9" s="2">
        <v>90.99</v>
      </c>
      <c r="I9">
        <v>0.48</v>
      </c>
      <c r="J9">
        <f t="shared" si="4"/>
        <v>2.8677462887989173E-2</v>
      </c>
      <c r="L9">
        <f t="shared" si="5"/>
        <v>-3.8760222009437004E-2</v>
      </c>
      <c r="M9">
        <f t="shared" si="6"/>
        <v>1.5023548102208446E-3</v>
      </c>
      <c r="O9">
        <f t="shared" si="7"/>
        <v>-2.2374639017528324E-3</v>
      </c>
      <c r="P9">
        <f t="shared" si="8"/>
        <v>5.0062447116470084E-6</v>
      </c>
      <c r="R9">
        <f t="shared" si="9"/>
        <v>1.7612472079444913E-2</v>
      </c>
      <c r="S9">
        <f t="shared" si="10"/>
        <v>3.1019917274922664E-4</v>
      </c>
      <c r="U9">
        <f t="shared" si="11"/>
        <v>8.6724597570040927E-5</v>
      </c>
      <c r="V9">
        <f t="shared" si="12"/>
        <v>-6.8266332793429541E-4</v>
      </c>
      <c r="W9">
        <f t="shared" si="13"/>
        <v>-3.9407270498387636E-5</v>
      </c>
      <c r="Y9">
        <f t="shared" si="14"/>
        <v>3.6008936341172713E-3</v>
      </c>
      <c r="AD9">
        <f t="shared" si="15"/>
        <v>-7.7950712772483065E-3</v>
      </c>
      <c r="AE9">
        <f t="shared" si="16"/>
        <v>6.0763136217381546E-5</v>
      </c>
      <c r="AG9" s="2">
        <v>1.1631000000000001E-2</v>
      </c>
      <c r="AH9">
        <f t="shared" si="0"/>
        <v>5.4297731092436989E-3</v>
      </c>
      <c r="AI9">
        <f t="shared" si="1"/>
        <v>2.9482436017865984E-5</v>
      </c>
      <c r="AK9">
        <f t="shared" si="17"/>
        <v>-2.1045921117515681E-4</v>
      </c>
      <c r="AL9">
        <f t="shared" si="18"/>
        <v>-1.2148921326641015E-5</v>
      </c>
      <c r="AM9">
        <f t="shared" si="19"/>
        <v>9.563172728427544E-5</v>
      </c>
    </row>
    <row r="10" spans="1:39">
      <c r="A10">
        <v>20070928</v>
      </c>
      <c r="B10">
        <v>20.7</v>
      </c>
      <c r="D10">
        <f t="shared" si="2"/>
        <v>-3.0898876404494388E-2</v>
      </c>
      <c r="E10" s="2">
        <v>108.49</v>
      </c>
      <c r="G10">
        <f t="shared" si="3"/>
        <v>9.4311075247125217E-2</v>
      </c>
      <c r="H10" s="2">
        <v>93.58</v>
      </c>
      <c r="J10">
        <f t="shared" si="4"/>
        <v>2.8464666446862331E-2</v>
      </c>
      <c r="L10">
        <f t="shared" si="5"/>
        <v>-4.1528426907579255E-2</v>
      </c>
      <c r="M10">
        <f t="shared" si="6"/>
        <v>1.7246102414181527E-3</v>
      </c>
      <c r="O10">
        <f t="shared" si="7"/>
        <v>8.1817721824657616E-2</v>
      </c>
      <c r="P10">
        <f t="shared" si="8"/>
        <v>6.6941396045770551E-3</v>
      </c>
      <c r="R10">
        <f t="shared" si="9"/>
        <v>1.7399675638318072E-2</v>
      </c>
      <c r="S10">
        <f t="shared" si="10"/>
        <v>3.0274871231867939E-4</v>
      </c>
      <c r="U10">
        <f t="shared" si="11"/>
        <v>-3.3977612805399459E-3</v>
      </c>
      <c r="V10">
        <f t="shared" si="12"/>
        <v>-7.2258115796147943E-4</v>
      </c>
      <c r="W10">
        <f t="shared" si="13"/>
        <v>1.4236018212151799E-3</v>
      </c>
      <c r="Y10">
        <f t="shared" si="14"/>
        <v>3.0625621763164385E-2</v>
      </c>
      <c r="AD10">
        <f t="shared" si="15"/>
        <v>1.9229656851798806E-2</v>
      </c>
      <c r="AE10">
        <f t="shared" si="16"/>
        <v>3.6977970263793279E-4</v>
      </c>
      <c r="AG10" s="2">
        <v>4.0849000000000003E-2</v>
      </c>
      <c r="AH10">
        <f t="shared" si="0"/>
        <v>3.4647773109243704E-2</v>
      </c>
      <c r="AI10">
        <f t="shared" si="1"/>
        <v>1.2004681814296312E-3</v>
      </c>
      <c r="AK10">
        <f t="shared" si="17"/>
        <v>-1.4388675130776172E-3</v>
      </c>
      <c r="AL10">
        <f t="shared" si="18"/>
        <v>2.8348018620959537E-3</v>
      </c>
      <c r="AM10">
        <f t="shared" si="19"/>
        <v>6.0286001369087969E-4</v>
      </c>
    </row>
    <row r="11" spans="1:39">
      <c r="A11">
        <v>20071031</v>
      </c>
      <c r="B11">
        <v>19.420000000000002</v>
      </c>
      <c r="D11">
        <f t="shared" si="2"/>
        <v>-6.1835748792270419E-2</v>
      </c>
      <c r="E11" s="2">
        <v>110.04</v>
      </c>
      <c r="G11">
        <f t="shared" si="3"/>
        <v>1.4287031062770867E-2</v>
      </c>
      <c r="H11" s="2">
        <v>86.36</v>
      </c>
      <c r="J11">
        <f t="shared" si="4"/>
        <v>-7.7153237871340014E-2</v>
      </c>
      <c r="L11">
        <f t="shared" si="5"/>
        <v>-7.2465299295355293E-2</v>
      </c>
      <c r="M11">
        <f t="shared" si="6"/>
        <v>5.2512196019654199E-3</v>
      </c>
      <c r="O11">
        <f t="shared" si="7"/>
        <v>1.7936776403032605E-3</v>
      </c>
      <c r="P11">
        <f t="shared" si="8"/>
        <v>3.2172794773238729E-6</v>
      </c>
      <c r="R11">
        <f t="shared" si="9"/>
        <v>-8.821822867988427E-2</v>
      </c>
      <c r="S11">
        <f t="shared" si="10"/>
        <v>7.7824558714163555E-3</v>
      </c>
      <c r="U11">
        <f t="shared" si="11"/>
        <v>-1.299793870439624E-4</v>
      </c>
      <c r="V11">
        <f t="shared" si="12"/>
        <v>6.3927603445939098E-3</v>
      </c>
      <c r="W11">
        <f t="shared" si="13"/>
        <v>-1.5823506425026825E-4</v>
      </c>
      <c r="Y11">
        <f t="shared" si="14"/>
        <v>-4.1567318533613187E-2</v>
      </c>
      <c r="AD11">
        <f t="shared" si="15"/>
        <v>-5.2963283444978762E-2</v>
      </c>
      <c r="AE11">
        <f t="shared" si="16"/>
        <v>2.8051093932731615E-3</v>
      </c>
      <c r="AG11" s="2">
        <v>2.5832999999999998E-2</v>
      </c>
      <c r="AH11">
        <f t="shared" si="0"/>
        <v>1.9631773109243696E-2</v>
      </c>
      <c r="AI11">
        <f t="shared" si="1"/>
        <v>3.8540651541282389E-4</v>
      </c>
      <c r="AK11">
        <f t="shared" si="17"/>
        <v>-1.4226223140598522E-3</v>
      </c>
      <c r="AL11">
        <f t="shared" si="18"/>
        <v>3.5213072465557233E-5</v>
      </c>
      <c r="AM11">
        <f t="shared" si="19"/>
        <v>-1.731880249542863E-3</v>
      </c>
    </row>
    <row r="12" spans="1:39">
      <c r="A12">
        <v>20071130</v>
      </c>
      <c r="B12">
        <v>18.829999999999998</v>
      </c>
      <c r="C12">
        <v>0.06</v>
      </c>
      <c r="D12">
        <f t="shared" si="2"/>
        <v>-2.7291452111225779E-2</v>
      </c>
      <c r="E12" s="2">
        <v>110.67</v>
      </c>
      <c r="F12">
        <v>0.42</v>
      </c>
      <c r="G12">
        <f t="shared" si="3"/>
        <v>9.5419847328244017E-3</v>
      </c>
      <c r="H12" s="2">
        <v>83.26</v>
      </c>
      <c r="I12">
        <v>0.48</v>
      </c>
      <c r="J12">
        <f t="shared" si="4"/>
        <v>-3.03381194997683E-2</v>
      </c>
      <c r="L12">
        <f t="shared" si="5"/>
        <v>-3.7921002614310646E-2</v>
      </c>
      <c r="M12">
        <f t="shared" si="6"/>
        <v>1.438002439274555E-3</v>
      </c>
      <c r="O12">
        <f t="shared" si="7"/>
        <v>-2.9513686896432047E-3</v>
      </c>
      <c r="P12">
        <f t="shared" si="8"/>
        <v>8.710577142206247E-6</v>
      </c>
      <c r="R12">
        <f t="shared" si="9"/>
        <v>-4.1403110308312563E-2</v>
      </c>
      <c r="S12">
        <f t="shared" si="10"/>
        <v>1.7142175432022981E-3</v>
      </c>
      <c r="U12">
        <f t="shared" si="11"/>
        <v>1.1191885979575455E-4</v>
      </c>
      <c r="V12">
        <f t="shared" si="12"/>
        <v>1.5700474542421129E-3</v>
      </c>
      <c r="W12">
        <f t="shared" si="13"/>
        <v>1.2219584341779751E-4</v>
      </c>
      <c r="Y12">
        <f t="shared" si="14"/>
        <v>-1.602919562605656E-2</v>
      </c>
      <c r="AD12">
        <f t="shared" si="15"/>
        <v>-2.7425160537422139E-2</v>
      </c>
      <c r="AE12">
        <f t="shared" si="16"/>
        <v>7.5213943050337652E-4</v>
      </c>
      <c r="AG12" s="2">
        <v>-4.9327000000000003E-2</v>
      </c>
      <c r="AH12">
        <f t="shared" si="0"/>
        <v>-5.5528226890756302E-2</v>
      </c>
      <c r="AI12">
        <f t="shared" si="1"/>
        <v>3.0833839816313113E-3</v>
      </c>
      <c r="AK12">
        <f t="shared" si="17"/>
        <v>2.1056860370924045E-3</v>
      </c>
      <c r="AL12">
        <f t="shared" si="18"/>
        <v>1.63884270236782E-4</v>
      </c>
      <c r="AM12">
        <f t="shared" si="19"/>
        <v>2.2990413031829912E-3</v>
      </c>
    </row>
    <row r="13" spans="1:39">
      <c r="A13">
        <v>20071231</v>
      </c>
      <c r="B13">
        <v>17.760000000000002</v>
      </c>
      <c r="D13">
        <f t="shared" si="2"/>
        <v>-5.6824216675517625E-2</v>
      </c>
      <c r="E13" s="2">
        <v>105.26</v>
      </c>
      <c r="G13">
        <f t="shared" si="3"/>
        <v>-4.8884069756935003E-2</v>
      </c>
      <c r="H13" s="2">
        <v>84.32</v>
      </c>
      <c r="J13">
        <f t="shared" si="4"/>
        <v>1.2731203459043815E-2</v>
      </c>
      <c r="L13">
        <f t="shared" si="5"/>
        <v>-6.7453767178602492E-2</v>
      </c>
      <c r="M13">
        <f t="shared" si="6"/>
        <v>4.5500107065851109E-3</v>
      </c>
      <c r="O13">
        <f t="shared" si="7"/>
        <v>-6.1377423179402611E-2</v>
      </c>
      <c r="P13">
        <f t="shared" si="8"/>
        <v>3.767188076143469E-3</v>
      </c>
      <c r="R13">
        <f t="shared" si="9"/>
        <v>1.6662126504995555E-3</v>
      </c>
      <c r="S13">
        <f t="shared" si="10"/>
        <v>2.776264596684754E-6</v>
      </c>
      <c r="U13">
        <f t="shared" si="11"/>
        <v>4.1401384131659839E-3</v>
      </c>
      <c r="V13">
        <f t="shared" si="12"/>
        <v>-1.1239232019683918E-4</v>
      </c>
      <c r="W13">
        <f t="shared" si="13"/>
        <v>-1.0226783895658528E-4</v>
      </c>
      <c r="Y13">
        <f t="shared" si="14"/>
        <v>-3.099236099113627E-2</v>
      </c>
      <c r="AD13">
        <f t="shared" si="15"/>
        <v>-4.2388325902501849E-2</v>
      </c>
      <c r="AE13">
        <f t="shared" si="16"/>
        <v>1.7967701728167091E-3</v>
      </c>
      <c r="AG13" s="2">
        <v>-4.4279999999999996E-3</v>
      </c>
      <c r="AH13">
        <f t="shared" si="0"/>
        <v>-1.0629226890756301E-2</v>
      </c>
      <c r="AI13">
        <f t="shared" si="1"/>
        <v>1.1298046429517686E-4</v>
      </c>
      <c r="AK13">
        <f t="shared" si="17"/>
        <v>7.1698139597761636E-4</v>
      </c>
      <c r="AL13">
        <f t="shared" si="18"/>
        <v>6.5239455694383528E-4</v>
      </c>
      <c r="AM13">
        <f t="shared" si="19"/>
        <v>-1.7710552310408205E-5</v>
      </c>
    </row>
    <row r="14" spans="1:39">
      <c r="A14">
        <v>20080131</v>
      </c>
      <c r="B14">
        <v>17.920000000000002</v>
      </c>
      <c r="D14">
        <f t="shared" si="2"/>
        <v>9.0090090090090159E-3</v>
      </c>
      <c r="E14" s="2">
        <v>107.92</v>
      </c>
      <c r="G14">
        <f t="shared" si="3"/>
        <v>2.5270758122743649E-2</v>
      </c>
      <c r="H14" s="2">
        <v>79.650000000000006</v>
      </c>
      <c r="J14">
        <f t="shared" si="4"/>
        <v>-5.5384250474383161E-2</v>
      </c>
      <c r="L14">
        <f t="shared" si="5"/>
        <v>-1.6205414940758528E-3</v>
      </c>
      <c r="M14">
        <f t="shared" si="6"/>
        <v>2.6261547340215971E-6</v>
      </c>
      <c r="O14">
        <f t="shared" si="7"/>
        <v>1.2777404700276043E-2</v>
      </c>
      <c r="P14">
        <f t="shared" si="8"/>
        <v>1.632620708746363E-4</v>
      </c>
      <c r="R14">
        <f t="shared" si="9"/>
        <v>-6.6449241282927424E-2</v>
      </c>
      <c r="S14">
        <f t="shared" si="10"/>
        <v>4.415501667076706E-3</v>
      </c>
      <c r="U14">
        <f t="shared" si="11"/>
        <v>-2.0706314503397163E-5</v>
      </c>
      <c r="V14">
        <f t="shared" si="12"/>
        <v>1.0768375274884204E-4</v>
      </c>
      <c r="W14">
        <f t="shared" si="13"/>
        <v>-8.490488478982537E-4</v>
      </c>
      <c r="Y14">
        <f t="shared" si="14"/>
        <v>-7.0348277808768315E-3</v>
      </c>
      <c r="AD14">
        <f t="shared" si="15"/>
        <v>-1.8430792692242411E-2</v>
      </c>
      <c r="AE14">
        <f t="shared" si="16"/>
        <v>3.3969411926441625E-4</v>
      </c>
      <c r="AG14" s="2">
        <v>-6.2147000000000001E-2</v>
      </c>
      <c r="AH14">
        <f t="shared" si="0"/>
        <v>-6.83482268907563E-2</v>
      </c>
      <c r="AI14">
        <f t="shared" si="1"/>
        <v>4.6714801191103028E-3</v>
      </c>
      <c r="AK14">
        <f t="shared" si="17"/>
        <v>1.107611377229816E-4</v>
      </c>
      <c r="AL14">
        <f t="shared" si="18"/>
        <v>-8.7331295552948301E-4</v>
      </c>
      <c r="AM14">
        <f t="shared" si="19"/>
        <v>4.5416878199241338E-3</v>
      </c>
    </row>
    <row r="15" spans="1:39">
      <c r="A15">
        <v>20080229</v>
      </c>
      <c r="B15">
        <v>19.170000000000002</v>
      </c>
      <c r="C15">
        <v>0.06</v>
      </c>
      <c r="D15">
        <f t="shared" si="2"/>
        <v>7.3102678571428492E-2</v>
      </c>
      <c r="E15" s="2">
        <v>103.2</v>
      </c>
      <c r="F15">
        <v>0.42</v>
      </c>
      <c r="G15">
        <f t="shared" si="3"/>
        <v>-3.9844329132690856E-2</v>
      </c>
      <c r="H15" s="2">
        <v>78.400000000000006</v>
      </c>
      <c r="I15">
        <v>0.5</v>
      </c>
      <c r="J15">
        <f t="shared" si="4"/>
        <v>-9.4161958568738224E-3</v>
      </c>
      <c r="L15">
        <f t="shared" si="5"/>
        <v>6.2473128068343625E-2</v>
      </c>
      <c r="M15">
        <f t="shared" si="6"/>
        <v>3.902891730643664E-3</v>
      </c>
      <c r="O15">
        <f t="shared" si="7"/>
        <v>-5.2337682555158464E-2</v>
      </c>
      <c r="P15">
        <f t="shared" si="8"/>
        <v>2.7392330152445385E-3</v>
      </c>
      <c r="R15">
        <f t="shared" si="9"/>
        <v>-2.048118666541808E-2</v>
      </c>
      <c r="S15">
        <f t="shared" si="10"/>
        <v>4.1947900722369939E-4</v>
      </c>
      <c r="U15">
        <f t="shared" si="11"/>
        <v>-3.2696987450687286E-3</v>
      </c>
      <c r="V15">
        <f t="shared" si="12"/>
        <v>-1.2795237975403155E-3</v>
      </c>
      <c r="W15">
        <f t="shared" si="13"/>
        <v>1.0719378460475959E-3</v>
      </c>
      <c r="Y15">
        <f t="shared" si="14"/>
        <v>7.9473845272879373E-3</v>
      </c>
      <c r="AD15">
        <f t="shared" si="15"/>
        <v>-3.4485803840776409E-3</v>
      </c>
      <c r="AE15">
        <f t="shared" si="16"/>
        <v>1.1892706665445089E-5</v>
      </c>
      <c r="AG15" s="2">
        <v>-2.1663999999999999E-2</v>
      </c>
      <c r="AH15">
        <f t="shared" si="0"/>
        <v>-2.7865226890756302E-2</v>
      </c>
      <c r="AI15">
        <f t="shared" si="1"/>
        <v>7.7647086967332817E-4</v>
      </c>
      <c r="AK15">
        <f t="shared" si="17"/>
        <v>-1.7408278881996711E-3</v>
      </c>
      <c r="AL15">
        <f t="shared" si="18"/>
        <v>1.4584013993358686E-3</v>
      </c>
      <c r="AM15">
        <f t="shared" si="19"/>
        <v>5.7071291342380732E-4</v>
      </c>
    </row>
    <row r="16" spans="1:39">
      <c r="A16">
        <v>20080331</v>
      </c>
      <c r="B16">
        <v>19.510000000000002</v>
      </c>
      <c r="D16">
        <f t="shared" si="2"/>
        <v>1.7736045905059981E-2</v>
      </c>
      <c r="E16" s="2">
        <v>99.3</v>
      </c>
      <c r="G16">
        <f t="shared" si="3"/>
        <v>-3.7790697674418658E-2</v>
      </c>
      <c r="H16" s="2">
        <v>79.150000000000006</v>
      </c>
      <c r="J16">
        <f t="shared" si="4"/>
        <v>9.5663265306122434E-3</v>
      </c>
      <c r="L16">
        <f t="shared" si="5"/>
        <v>7.1064954019751121E-3</v>
      </c>
      <c r="M16">
        <f t="shared" si="6"/>
        <v>5.050227689829341E-5</v>
      </c>
      <c r="O16">
        <f t="shared" si="7"/>
        <v>-5.0284051096886266E-2</v>
      </c>
      <c r="P16">
        <f t="shared" si="8"/>
        <v>2.5284857947142688E-3</v>
      </c>
      <c r="R16">
        <f t="shared" si="9"/>
        <v>-1.4986642779320162E-3</v>
      </c>
      <c r="S16">
        <f t="shared" si="10"/>
        <v>2.2459946179494914E-6</v>
      </c>
      <c r="U16">
        <f t="shared" si="11"/>
        <v>-3.5734337791270383E-4</v>
      </c>
      <c r="V16">
        <f t="shared" si="12"/>
        <v>-1.0650250800228224E-5</v>
      </c>
      <c r="W16">
        <f t="shared" si="13"/>
        <v>7.5358911128611664E-5</v>
      </c>
      <c r="Y16">
        <f t="shared" si="14"/>
        <v>-3.4961084129154778E-3</v>
      </c>
      <c r="AD16">
        <f t="shared" si="15"/>
        <v>-1.4892073324281056E-2</v>
      </c>
      <c r="AE16">
        <f t="shared" si="16"/>
        <v>2.217738478957634E-4</v>
      </c>
      <c r="AG16" s="2">
        <v>-1.042E-2</v>
      </c>
      <c r="AH16">
        <f t="shared" si="0"/>
        <v>-1.6621226890756301E-2</v>
      </c>
      <c r="AI16">
        <f t="shared" si="1"/>
        <v>2.7626518335400037E-4</v>
      </c>
      <c r="AK16">
        <f t="shared" si="17"/>
        <v>-1.1811867247434475E-4</v>
      </c>
      <c r="AL16">
        <f t="shared" si="18"/>
        <v>8.3578262226772994E-4</v>
      </c>
      <c r="AM16">
        <f t="shared" si="19"/>
        <v>2.4909638996579504E-5</v>
      </c>
    </row>
    <row r="17" spans="1:39">
      <c r="A17">
        <v>20080430</v>
      </c>
      <c r="B17">
        <v>18.66</v>
      </c>
      <c r="D17">
        <f t="shared" si="2"/>
        <v>-4.356740133264999E-2</v>
      </c>
      <c r="E17" s="2">
        <v>106.04</v>
      </c>
      <c r="G17">
        <f t="shared" si="3"/>
        <v>6.7875125881168272E-2</v>
      </c>
      <c r="H17" s="2">
        <v>76.900000000000006</v>
      </c>
      <c r="J17">
        <f t="shared" si="4"/>
        <v>-2.8427037271004419E-2</v>
      </c>
      <c r="L17">
        <f t="shared" si="5"/>
        <v>-5.4196951835734856E-2</v>
      </c>
      <c r="M17">
        <f t="shared" si="6"/>
        <v>2.9373095882849636E-3</v>
      </c>
      <c r="O17">
        <f t="shared" si="7"/>
        <v>5.5381772458700664E-2</v>
      </c>
      <c r="P17">
        <f t="shared" si="8"/>
        <v>3.0671407206672953E-3</v>
      </c>
      <c r="R17">
        <f t="shared" si="9"/>
        <v>-3.9492028079548679E-2</v>
      </c>
      <c r="S17">
        <f t="shared" si="10"/>
        <v>1.5596202818358613E-3</v>
      </c>
      <c r="U17">
        <f t="shared" si="11"/>
        <v>-3.0015232545218271E-3</v>
      </c>
      <c r="V17">
        <f t="shared" si="12"/>
        <v>2.1403475437227881E-3</v>
      </c>
      <c r="W17">
        <f t="shared" si="13"/>
        <v>-2.1871385130341823E-3</v>
      </c>
      <c r="Y17">
        <f t="shared" si="14"/>
        <v>-1.3731042408287122E-3</v>
      </c>
      <c r="AD17">
        <f t="shared" si="15"/>
        <v>-1.2769069152194291E-2</v>
      </c>
      <c r="AE17">
        <f t="shared" si="16"/>
        <v>1.6304912701351984E-4</v>
      </c>
      <c r="AG17" s="2">
        <v>5.1105999999999999E-2</v>
      </c>
      <c r="AH17">
        <f t="shared" si="0"/>
        <v>4.4904773109243699E-2</v>
      </c>
      <c r="AI17">
        <f t="shared" si="1"/>
        <v>2.0164386479926562E-3</v>
      </c>
      <c r="AK17">
        <f t="shared" si="17"/>
        <v>-2.4337018253962825E-3</v>
      </c>
      <c r="AL17">
        <f t="shared" si="18"/>
        <v>2.4869059266457148E-3</v>
      </c>
      <c r="AM17">
        <f t="shared" si="19"/>
        <v>-1.7733805605360147E-3</v>
      </c>
    </row>
    <row r="18" spans="1:39">
      <c r="A18">
        <v>20080530</v>
      </c>
      <c r="B18">
        <v>19.809999999999999</v>
      </c>
      <c r="C18">
        <v>0.06</v>
      </c>
      <c r="D18">
        <f t="shared" si="2"/>
        <v>6.4844587352625799E-2</v>
      </c>
      <c r="E18" s="2">
        <v>109.44</v>
      </c>
      <c r="F18">
        <v>0.42</v>
      </c>
      <c r="G18">
        <f t="shared" si="3"/>
        <v>3.60241418332704E-2</v>
      </c>
      <c r="H18" s="2">
        <v>77.56</v>
      </c>
      <c r="I18">
        <v>0.5</v>
      </c>
      <c r="J18">
        <f t="shared" si="4"/>
        <v>1.5084525357607237E-2</v>
      </c>
      <c r="L18">
        <f t="shared" si="5"/>
        <v>5.4215036849540932E-2</v>
      </c>
      <c r="M18">
        <f t="shared" si="6"/>
        <v>2.9392702205970813E-3</v>
      </c>
      <c r="O18">
        <f t="shared" si="7"/>
        <v>2.3530788410802791E-2</v>
      </c>
      <c r="P18">
        <f t="shared" si="8"/>
        <v>5.5369800323397096E-4</v>
      </c>
      <c r="R18">
        <f t="shared" si="9"/>
        <v>4.0195345490629773E-3</v>
      </c>
      <c r="S18">
        <f t="shared" si="10"/>
        <v>1.6156657991110913E-5</v>
      </c>
      <c r="U18">
        <f t="shared" si="11"/>
        <v>1.275722560790424E-3</v>
      </c>
      <c r="V18">
        <f t="shared" si="12"/>
        <v>2.1791921369545221E-4</v>
      </c>
      <c r="W18">
        <f t="shared" si="13"/>
        <v>9.4582816983912525E-5</v>
      </c>
      <c r="Y18">
        <f t="shared" si="14"/>
        <v>3.8651084847834478E-2</v>
      </c>
      <c r="AD18">
        <f t="shared" si="15"/>
        <v>2.72551199364689E-2</v>
      </c>
      <c r="AE18">
        <f t="shared" si="16"/>
        <v>7.4284156275130448E-4</v>
      </c>
      <c r="AG18" s="2">
        <v>2.3841000000000001E-2</v>
      </c>
      <c r="AH18">
        <f t="shared" si="0"/>
        <v>1.7639773109243698E-2</v>
      </c>
      <c r="AI18">
        <f t="shared" si="1"/>
        <v>3.1116159534559711E-4</v>
      </c>
      <c r="AK18">
        <f t="shared" si="17"/>
        <v>9.5634094913518827E-4</v>
      </c>
      <c r="AL18">
        <f t="shared" si="18"/>
        <v>4.1507776864818235E-4</v>
      </c>
      <c r="AM18">
        <f t="shared" si="19"/>
        <v>7.0903677450237098E-5</v>
      </c>
    </row>
    <row r="19" spans="1:39">
      <c r="A19">
        <v>20080630</v>
      </c>
      <c r="B19">
        <v>19.09</v>
      </c>
      <c r="D19">
        <f t="shared" si="2"/>
        <v>-3.6345280161534523E-2</v>
      </c>
      <c r="E19" s="2">
        <v>98.66</v>
      </c>
      <c r="G19">
        <f t="shared" si="3"/>
        <v>-9.8501461988304104E-2</v>
      </c>
      <c r="H19" s="2">
        <v>69.59</v>
      </c>
      <c r="J19">
        <f t="shared" si="4"/>
        <v>-0.10275915420319751</v>
      </c>
      <c r="L19">
        <f t="shared" si="5"/>
        <v>-4.6974830664619389E-2</v>
      </c>
      <c r="M19">
        <f t="shared" si="6"/>
        <v>2.2066347159696662E-3</v>
      </c>
      <c r="O19">
        <f t="shared" si="7"/>
        <v>-0.1109948154107717</v>
      </c>
      <c r="P19">
        <f t="shared" si="8"/>
        <v>1.2319849048071284E-2</v>
      </c>
      <c r="R19">
        <f t="shared" si="9"/>
        <v>-0.11382414501174176</v>
      </c>
      <c r="S19">
        <f t="shared" si="10"/>
        <v>1.2955935987654018E-2</v>
      </c>
      <c r="U19">
        <f t="shared" si="11"/>
        <v>5.2139626585716876E-3</v>
      </c>
      <c r="V19">
        <f t="shared" si="12"/>
        <v>5.3468699374716513E-3</v>
      </c>
      <c r="W19">
        <f t="shared" si="13"/>
        <v>1.2633889964867188E-2</v>
      </c>
      <c r="Y19">
        <f t="shared" si="14"/>
        <v>-7.9201965451012046E-2</v>
      </c>
      <c r="AD19">
        <f t="shared" si="15"/>
        <v>-9.0597930362377621E-2</v>
      </c>
      <c r="AE19">
        <f t="shared" si="16"/>
        <v>8.2079849859462255E-3</v>
      </c>
      <c r="AG19" s="2">
        <v>-7.8433000000000003E-2</v>
      </c>
      <c r="AH19">
        <f t="shared" si="0"/>
        <v>-8.4634226890756309E-2</v>
      </c>
      <c r="AI19">
        <f t="shared" si="1"/>
        <v>7.1629523613960184E-3</v>
      </c>
      <c r="AK19">
        <f t="shared" si="17"/>
        <v>3.9756784766242547E-3</v>
      </c>
      <c r="AL19">
        <f t="shared" si="18"/>
        <v>9.3939603911728682E-3</v>
      </c>
      <c r="AM19">
        <f t="shared" si="19"/>
        <v>9.6334185145700996E-3</v>
      </c>
    </row>
    <row r="20" spans="1:39">
      <c r="A20">
        <v>20080731</v>
      </c>
      <c r="B20">
        <v>17.32</v>
      </c>
      <c r="D20">
        <f t="shared" si="2"/>
        <v>-9.2718700890518577E-2</v>
      </c>
      <c r="E20" s="2">
        <v>104.33</v>
      </c>
      <c r="G20">
        <f t="shared" si="3"/>
        <v>5.7470099331035897E-2</v>
      </c>
      <c r="H20" s="2">
        <v>70.39</v>
      </c>
      <c r="J20">
        <f t="shared" si="4"/>
        <v>1.1495904583991912E-2</v>
      </c>
      <c r="L20">
        <f t="shared" si="5"/>
        <v>-0.10334825139360344</v>
      </c>
      <c r="M20">
        <f t="shared" si="6"/>
        <v>1.0680861066115457E-2</v>
      </c>
      <c r="O20">
        <f t="shared" si="7"/>
        <v>4.4976745908568289E-2</v>
      </c>
      <c r="P20">
        <f t="shared" si="8"/>
        <v>2.0229076725239142E-3</v>
      </c>
      <c r="R20">
        <f t="shared" si="9"/>
        <v>4.3091377544765205E-4</v>
      </c>
      <c r="S20">
        <f t="shared" si="10"/>
        <v>1.8568668187054949E-7</v>
      </c>
      <c r="U20">
        <f t="shared" si="11"/>
        <v>-4.6482680430249409E-3</v>
      </c>
      <c r="V20">
        <f t="shared" si="12"/>
        <v>-4.4534185193930724E-5</v>
      </c>
      <c r="W20">
        <f t="shared" si="13"/>
        <v>1.9381099386810898E-5</v>
      </c>
      <c r="Y20">
        <f t="shared" si="14"/>
        <v>-7.9175656584969233E-3</v>
      </c>
      <c r="AD20">
        <f t="shared" si="15"/>
        <v>-1.93135305698625E-2</v>
      </c>
      <c r="AE20">
        <f t="shared" si="16"/>
        <v>3.730124630730133E-4</v>
      </c>
      <c r="AG20" s="2">
        <v>-1.3328E-2</v>
      </c>
      <c r="AH20">
        <f t="shared" si="0"/>
        <v>-1.9529226890756302E-2</v>
      </c>
      <c r="AI20">
        <f t="shared" si="1"/>
        <v>3.8139070295063906E-4</v>
      </c>
      <c r="AK20">
        <f t="shared" si="17"/>
        <v>2.0183114502286027E-3</v>
      </c>
      <c r="AL20">
        <f t="shared" si="18"/>
        <v>-8.7836107565632531E-4</v>
      </c>
      <c r="AM20">
        <f t="shared" si="19"/>
        <v>-8.4154128910696094E-6</v>
      </c>
    </row>
    <row r="21" spans="1:39">
      <c r="A21">
        <v>20080829</v>
      </c>
      <c r="B21">
        <v>17.920000000000002</v>
      </c>
      <c r="C21">
        <v>0.06</v>
      </c>
      <c r="D21">
        <f t="shared" si="2"/>
        <v>3.8106235565819872E-2</v>
      </c>
      <c r="E21" s="2">
        <v>116.44</v>
      </c>
      <c r="F21">
        <v>0.42</v>
      </c>
      <c r="G21">
        <f t="shared" si="3"/>
        <v>0.12009968369596474</v>
      </c>
      <c r="H21" s="2">
        <v>71.599999999999994</v>
      </c>
      <c r="I21">
        <v>0.5</v>
      </c>
      <c r="J21">
        <f t="shared" si="4"/>
        <v>2.4293223469242699E-2</v>
      </c>
      <c r="L21">
        <f t="shared" si="5"/>
        <v>2.7476685062735005E-2</v>
      </c>
      <c r="M21">
        <f t="shared" si="6"/>
        <v>7.5496822203672501E-4</v>
      </c>
      <c r="O21">
        <f t="shared" si="7"/>
        <v>0.10760633027349714</v>
      </c>
      <c r="P21">
        <f t="shared" si="8"/>
        <v>1.1579122314928948E-2</v>
      </c>
      <c r="R21">
        <f t="shared" si="9"/>
        <v>1.322823266069844E-2</v>
      </c>
      <c r="S21">
        <f t="shared" si="10"/>
        <v>1.7498613932556893E-4</v>
      </c>
      <c r="U21">
        <f t="shared" si="11"/>
        <v>2.9566652476815283E-3</v>
      </c>
      <c r="V21">
        <f t="shared" si="12"/>
        <v>3.6346798275459615E-4</v>
      </c>
      <c r="W21">
        <f t="shared" si="13"/>
        <v>1.4234415726217782E-3</v>
      </c>
      <c r="Y21">
        <f t="shared" si="14"/>
        <v>6.0833047577009108E-2</v>
      </c>
      <c r="AD21">
        <f t="shared" si="15"/>
        <v>4.9437082665643534E-2</v>
      </c>
      <c r="AE21">
        <f t="shared" si="16"/>
        <v>2.4440251424896722E-3</v>
      </c>
      <c r="AG21" s="2">
        <v>1.0562999999999999E-2</v>
      </c>
      <c r="AH21">
        <f t="shared" si="0"/>
        <v>4.3617731092436976E-3</v>
      </c>
      <c r="AI21">
        <f t="shared" si="1"/>
        <v>1.9025064656521434E-5</v>
      </c>
      <c r="AK21">
        <f t="shared" si="17"/>
        <v>1.1984706603779553E-4</v>
      </c>
      <c r="AL21">
        <f t="shared" si="18"/>
        <v>4.6935439777133584E-4</v>
      </c>
      <c r="AM21">
        <f t="shared" si="19"/>
        <v>5.7698549502253665E-5</v>
      </c>
    </row>
    <row r="22" spans="1:39">
      <c r="A22">
        <v>20080930</v>
      </c>
      <c r="B22">
        <v>15.13</v>
      </c>
      <c r="D22">
        <f t="shared" si="2"/>
        <v>-0.15569196428571433</v>
      </c>
      <c r="E22" s="2">
        <v>109.67</v>
      </c>
      <c r="G22">
        <f t="shared" si="3"/>
        <v>-5.8141532119546514E-2</v>
      </c>
      <c r="H22" s="2">
        <v>68.31</v>
      </c>
      <c r="J22">
        <f t="shared" si="4"/>
        <v>-4.5949720670390951E-2</v>
      </c>
      <c r="L22">
        <f t="shared" si="5"/>
        <v>-0.1663215147887992</v>
      </c>
      <c r="M22">
        <f t="shared" si="6"/>
        <v>2.766284628164075E-2</v>
      </c>
      <c r="O22">
        <f t="shared" si="7"/>
        <v>-7.0634885542014123E-2</v>
      </c>
      <c r="P22">
        <f t="shared" si="8"/>
        <v>4.9892870555334357E-3</v>
      </c>
      <c r="R22">
        <f t="shared" si="9"/>
        <v>-5.7014711478935207E-2</v>
      </c>
      <c r="S22">
        <f t="shared" si="10"/>
        <v>3.250677325026226E-3</v>
      </c>
      <c r="U22">
        <f t="shared" si="11"/>
        <v>1.174810116028124E-2</v>
      </c>
      <c r="V22">
        <f t="shared" si="12"/>
        <v>9.4827731784228406E-3</v>
      </c>
      <c r="W22">
        <f t="shared" si="13"/>
        <v>4.0272276195255467E-3</v>
      </c>
      <c r="Y22">
        <f t="shared" si="14"/>
        <v>-8.6594405691883924E-2</v>
      </c>
      <c r="AD22">
        <f t="shared" si="15"/>
        <v>-9.7990370603249499E-2</v>
      </c>
      <c r="AE22">
        <f t="shared" si="16"/>
        <v>9.6021127309621843E-3</v>
      </c>
      <c r="AG22" s="2">
        <v>-9.8006999999999997E-2</v>
      </c>
      <c r="AH22">
        <f t="shared" si="0"/>
        <v>-0.1042082268907563</v>
      </c>
      <c r="AI22">
        <f t="shared" si="1"/>
        <v>1.0859354551715345E-2</v>
      </c>
      <c r="AK22">
        <f t="shared" si="17"/>
        <v>1.7332070149925466E-2</v>
      </c>
      <c r="AL22">
        <f t="shared" si="18"/>
        <v>7.3607361789648097E-3</v>
      </c>
      <c r="AM22">
        <f t="shared" si="19"/>
        <v>5.9414019899078881E-3</v>
      </c>
    </row>
    <row r="23" spans="1:39">
      <c r="A23">
        <v>20081031</v>
      </c>
      <c r="B23">
        <v>12.91</v>
      </c>
      <c r="D23">
        <f t="shared" si="2"/>
        <v>-0.14672835426305358</v>
      </c>
      <c r="E23" s="2">
        <v>85.05</v>
      </c>
      <c r="G23">
        <f t="shared" si="3"/>
        <v>-0.22449165678854749</v>
      </c>
      <c r="H23" s="2">
        <v>64.3</v>
      </c>
      <c r="J23">
        <f t="shared" si="4"/>
        <v>-5.8702971746450082E-2</v>
      </c>
      <c r="L23">
        <f t="shared" si="5"/>
        <v>-0.15735790476613845</v>
      </c>
      <c r="M23">
        <f t="shared" si="6"/>
        <v>2.4761510192389098E-2</v>
      </c>
      <c r="O23">
        <f t="shared" si="7"/>
        <v>-0.23698501021101509</v>
      </c>
      <c r="P23">
        <f t="shared" si="8"/>
        <v>5.6161895064714924E-2</v>
      </c>
      <c r="R23">
        <f t="shared" si="9"/>
        <v>-6.9767962554994345E-2</v>
      </c>
      <c r="S23">
        <f t="shared" si="10"/>
        <v>4.8675685990750934E-3</v>
      </c>
      <c r="U23">
        <f t="shared" si="11"/>
        <v>3.7291464667787259E-2</v>
      </c>
      <c r="V23">
        <f t="shared" si="12"/>
        <v>1.0978540407456314E-2</v>
      </c>
      <c r="W23">
        <f t="shared" si="13"/>
        <v>1.6533961318497055E-2</v>
      </c>
      <c r="Y23">
        <f t="shared" si="14"/>
        <v>-0.14330766093268371</v>
      </c>
      <c r="AD23">
        <f t="shared" si="15"/>
        <v>-0.15470362584404929</v>
      </c>
      <c r="AE23">
        <f t="shared" si="16"/>
        <v>2.3933211849295595E-2</v>
      </c>
      <c r="AG23" s="2">
        <v>-0.18462100000000001</v>
      </c>
      <c r="AH23">
        <f t="shared" si="0"/>
        <v>-0.19082222689075631</v>
      </c>
      <c r="AI23">
        <f t="shared" si="1"/>
        <v>3.6413122275547279E-2</v>
      </c>
      <c r="AK23">
        <f t="shared" si="17"/>
        <v>3.0027385806338097E-2</v>
      </c>
      <c r="AL23">
        <f t="shared" si="18"/>
        <v>4.5222007388194527E-2</v>
      </c>
      <c r="AM23">
        <f t="shared" si="19"/>
        <v>1.3313277980374922E-2</v>
      </c>
    </row>
    <row r="24" spans="1:39">
      <c r="A24">
        <v>20081128</v>
      </c>
      <c r="B24">
        <v>9.58</v>
      </c>
      <c r="C24">
        <v>0.06</v>
      </c>
      <c r="D24">
        <f t="shared" si="2"/>
        <v>-0.25329202168861342</v>
      </c>
      <c r="E24" s="2">
        <v>77.11</v>
      </c>
      <c r="F24">
        <v>0.56999999999999995</v>
      </c>
      <c r="G24">
        <f t="shared" si="3"/>
        <v>-8.6654908877131162E-2</v>
      </c>
      <c r="H24" s="2">
        <v>66.930000000000007</v>
      </c>
      <c r="I24">
        <v>0.5</v>
      </c>
      <c r="J24">
        <f t="shared" si="4"/>
        <v>4.8678071539658009E-2</v>
      </c>
      <c r="L24">
        <f t="shared" si="5"/>
        <v>-0.26392157219169832</v>
      </c>
      <c r="M24">
        <f t="shared" si="6"/>
        <v>6.9654596268137831E-2</v>
      </c>
      <c r="O24">
        <f t="shared" si="7"/>
        <v>-9.9148262299598763E-2</v>
      </c>
      <c r="P24">
        <f t="shared" si="8"/>
        <v>9.8303779170300382E-3</v>
      </c>
      <c r="R24">
        <f t="shared" si="9"/>
        <v>3.7613080731113746E-2</v>
      </c>
      <c r="S24">
        <f t="shared" si="10"/>
        <v>1.4147438420852802E-3</v>
      </c>
      <c r="U24">
        <f t="shared" si="11"/>
        <v>2.6167365266184996E-2</v>
      </c>
      <c r="V24">
        <f t="shared" si="12"/>
        <v>-9.9269034015288127E-3</v>
      </c>
      <c r="W24">
        <f t="shared" si="13"/>
        <v>-3.7292715942244497E-3</v>
      </c>
      <c r="Y24">
        <f t="shared" si="14"/>
        <v>-9.7089619675362185E-2</v>
      </c>
      <c r="AD24">
        <f t="shared" si="15"/>
        <v>-0.10848558458672776</v>
      </c>
      <c r="AE24">
        <f t="shared" si="16"/>
        <v>1.1769122063124063E-2</v>
      </c>
      <c r="AG24" s="2">
        <v>-8.4614999999999996E-2</v>
      </c>
      <c r="AH24">
        <f t="shared" si="0"/>
        <v>-9.0816226890756302E-2</v>
      </c>
      <c r="AI24">
        <f t="shared" si="1"/>
        <v>8.2475870666733272E-3</v>
      </c>
      <c r="AK24">
        <f t="shared" si="17"/>
        <v>2.3968361381526394E-2</v>
      </c>
      <c r="AL24">
        <f t="shared" si="18"/>
        <v>9.0042710848245808E-3</v>
      </c>
      <c r="AM24">
        <f t="shared" si="19"/>
        <v>-3.4158780737371598E-3</v>
      </c>
    </row>
    <row r="25" spans="1:39">
      <c r="A25">
        <v>20081231</v>
      </c>
      <c r="B25">
        <v>10.130000000000001</v>
      </c>
      <c r="D25">
        <f t="shared" si="2"/>
        <v>5.7411273486430138E-2</v>
      </c>
      <c r="E25" s="2">
        <v>84.08</v>
      </c>
      <c r="G25">
        <f t="shared" si="3"/>
        <v>9.0390351445986242E-2</v>
      </c>
      <c r="H25" s="2">
        <v>57.54</v>
      </c>
      <c r="J25">
        <f t="shared" si="4"/>
        <v>-0.14029583146571054</v>
      </c>
      <c r="L25">
        <f t="shared" si="5"/>
        <v>4.6781722983345271E-2</v>
      </c>
      <c r="M25">
        <f t="shared" si="6"/>
        <v>2.1885296052904552E-3</v>
      </c>
      <c r="O25">
        <f t="shared" si="7"/>
        <v>7.789699802351864E-2</v>
      </c>
      <c r="P25">
        <f t="shared" si="8"/>
        <v>6.0679423010760666E-3</v>
      </c>
      <c r="R25">
        <f t="shared" si="9"/>
        <v>-0.15136082227425479</v>
      </c>
      <c r="S25">
        <f t="shared" si="10"/>
        <v>2.2910098519538544E-2</v>
      </c>
      <c r="U25">
        <f t="shared" si="11"/>
        <v>3.6441557827704431E-3</v>
      </c>
      <c r="V25">
        <f t="shared" si="12"/>
        <v>-7.0809200581655445E-3</v>
      </c>
      <c r="W25">
        <f t="shared" si="13"/>
        <v>-1.1790553673535781E-2</v>
      </c>
      <c r="Y25">
        <f t="shared" si="14"/>
        <v>2.5019311555686172E-3</v>
      </c>
      <c r="AD25">
        <f t="shared" si="15"/>
        <v>-8.8940337557969606E-3</v>
      </c>
      <c r="AE25">
        <f t="shared" si="16"/>
        <v>7.9103836449255784E-5</v>
      </c>
      <c r="AG25" s="2">
        <v>2.2148000000000001E-2</v>
      </c>
      <c r="AH25">
        <f t="shared" si="0"/>
        <v>1.5946773109243698E-2</v>
      </c>
      <c r="AI25">
        <f t="shared" si="1"/>
        <v>2.5429957259769792E-4</v>
      </c>
      <c r="AK25">
        <f t="shared" si="17"/>
        <v>7.4601752207489826E-4</v>
      </c>
      <c r="AL25">
        <f t="shared" si="18"/>
        <v>1.2422057533722566E-3</v>
      </c>
      <c r="AM25">
        <f t="shared" si="19"/>
        <v>-2.4137166904361009E-3</v>
      </c>
    </row>
    <row r="26" spans="1:39">
      <c r="A26">
        <v>20090130</v>
      </c>
      <c r="B26">
        <v>9.3699999999999992</v>
      </c>
      <c r="D26">
        <f t="shared" si="2"/>
        <v>-7.5024679170780012E-2</v>
      </c>
      <c r="E26" s="2">
        <v>82.04</v>
      </c>
      <c r="G26">
        <f t="shared" si="3"/>
        <v>-2.4262607040913323E-2</v>
      </c>
      <c r="H26" s="2">
        <v>53.79</v>
      </c>
      <c r="J26">
        <f t="shared" si="4"/>
        <v>-6.5172054223149117E-2</v>
      </c>
      <c r="L26">
        <f t="shared" si="5"/>
        <v>-8.5654229673864879E-2</v>
      </c>
      <c r="M26">
        <f t="shared" si="6"/>
        <v>7.3366470610231951E-3</v>
      </c>
      <c r="O26">
        <f t="shared" si="7"/>
        <v>-3.6755960463380928E-2</v>
      </c>
      <c r="P26">
        <f t="shared" si="8"/>
        <v>1.3510006295856219E-3</v>
      </c>
      <c r="R26">
        <f t="shared" si="9"/>
        <v>-7.6237045031693373E-2</v>
      </c>
      <c r="S26">
        <f t="shared" si="10"/>
        <v>5.812087035164443E-3</v>
      </c>
      <c r="U26">
        <f t="shared" si="11"/>
        <v>3.1483034794139268E-3</v>
      </c>
      <c r="V26">
        <f t="shared" si="12"/>
        <v>6.5300253648014435E-3</v>
      </c>
      <c r="W26">
        <f t="shared" si="13"/>
        <v>2.802165813029913E-3</v>
      </c>
      <c r="Y26">
        <f t="shared" si="14"/>
        <v>-5.4819780144947483E-2</v>
      </c>
      <c r="AD26">
        <f t="shared" si="15"/>
        <v>-6.6215745056313058E-2</v>
      </c>
      <c r="AE26">
        <f t="shared" si="16"/>
        <v>4.3845248933626468E-3</v>
      </c>
      <c r="AG26" s="2">
        <v>-7.7324000000000004E-2</v>
      </c>
      <c r="AH26">
        <f t="shared" si="0"/>
        <v>-8.352522689075631E-2</v>
      </c>
      <c r="AI26">
        <f t="shared" si="1"/>
        <v>6.9764635271523214E-3</v>
      </c>
      <c r="AK26">
        <f t="shared" si="17"/>
        <v>7.1542889676625161E-3</v>
      </c>
      <c r="AL26">
        <f t="shared" si="18"/>
        <v>3.0700499372915604E-3</v>
      </c>
      <c r="AM26">
        <f t="shared" si="19"/>
        <v>6.367716483752995E-3</v>
      </c>
    </row>
    <row r="27" spans="1:39">
      <c r="A27">
        <v>20090227</v>
      </c>
      <c r="B27">
        <v>9.2100000000000009</v>
      </c>
      <c r="C27">
        <v>0.06</v>
      </c>
      <c r="D27">
        <f t="shared" si="2"/>
        <v>-1.0672358591248439E-2</v>
      </c>
      <c r="E27" s="2">
        <v>63.11</v>
      </c>
      <c r="F27">
        <v>0.56999999999999995</v>
      </c>
      <c r="G27">
        <f t="shared" si="3"/>
        <v>-0.22379327157484161</v>
      </c>
      <c r="H27" s="2">
        <v>45.46</v>
      </c>
      <c r="I27">
        <v>0.51</v>
      </c>
      <c r="J27">
        <f t="shared" si="4"/>
        <v>-0.14538018218999815</v>
      </c>
      <c r="L27">
        <f t="shared" si="5"/>
        <v>-2.1301909094333306E-2</v>
      </c>
      <c r="M27">
        <f t="shared" si="6"/>
        <v>4.5377133106324003E-4</v>
      </c>
      <c r="O27">
        <f t="shared" si="7"/>
        <v>-0.23628662499730921</v>
      </c>
      <c r="P27">
        <f t="shared" si="8"/>
        <v>5.5831369152619027E-2</v>
      </c>
      <c r="R27">
        <f t="shared" si="9"/>
        <v>-0.15644517299854241</v>
      </c>
      <c r="S27">
        <f t="shared" si="10"/>
        <v>2.4475092154543864E-2</v>
      </c>
      <c r="U27">
        <f t="shared" si="11"/>
        <v>5.0333562058995042E-3</v>
      </c>
      <c r="V27">
        <f t="shared" si="12"/>
        <v>3.332580853462198E-3</v>
      </c>
      <c r="W27">
        <f t="shared" si="13"/>
        <v>3.6965901924945754E-2</v>
      </c>
      <c r="Y27">
        <f t="shared" si="14"/>
        <v>-0.12661527078536272</v>
      </c>
      <c r="AD27">
        <f t="shared" si="15"/>
        <v>-0.1380112356967283</v>
      </c>
      <c r="AE27">
        <f t="shared" si="16"/>
        <v>1.904710117853789E-2</v>
      </c>
      <c r="AG27" s="2">
        <v>-0.100212</v>
      </c>
      <c r="AH27">
        <f t="shared" si="0"/>
        <v>-0.1064132268907563</v>
      </c>
      <c r="AI27">
        <f t="shared" si="1"/>
        <v>1.1323774857303581E-2</v>
      </c>
      <c r="AK27">
        <f t="shared" si="17"/>
        <v>2.2668048856615552E-3</v>
      </c>
      <c r="AL27">
        <f t="shared" si="18"/>
        <v>2.5144022237089714E-2</v>
      </c>
      <c r="AM27">
        <f t="shared" si="19"/>
        <v>1.6647835690257514E-2</v>
      </c>
    </row>
    <row r="28" spans="1:39">
      <c r="A28">
        <v>20090331</v>
      </c>
      <c r="B28">
        <v>10.75</v>
      </c>
      <c r="D28">
        <f t="shared" si="2"/>
        <v>0.16720955483170455</v>
      </c>
      <c r="E28" s="2">
        <v>69.03</v>
      </c>
      <c r="G28">
        <f t="shared" si="3"/>
        <v>9.380446838852799E-2</v>
      </c>
      <c r="H28" s="2">
        <v>49.72</v>
      </c>
      <c r="J28">
        <f t="shared" si="4"/>
        <v>9.3708754949406031E-2</v>
      </c>
      <c r="L28">
        <f t="shared" si="5"/>
        <v>0.15658000432861968</v>
      </c>
      <c r="M28">
        <f t="shared" si="6"/>
        <v>2.451729775555056E-2</v>
      </c>
      <c r="O28">
        <f t="shared" si="7"/>
        <v>8.1311114966060388E-2</v>
      </c>
      <c r="P28">
        <f t="shared" si="8"/>
        <v>6.6114974170238894E-3</v>
      </c>
      <c r="R28">
        <f t="shared" si="9"/>
        <v>8.2643764140861775E-2</v>
      </c>
      <c r="S28">
        <f t="shared" si="10"/>
        <v>6.8299917513703909E-3</v>
      </c>
      <c r="U28">
        <f t="shared" si="11"/>
        <v>1.2731694733350628E-2</v>
      </c>
      <c r="V28">
        <f t="shared" si="12"/>
        <v>1.2940360946909561E-2</v>
      </c>
      <c r="W28">
        <f t="shared" si="13"/>
        <v>6.7198566072855905E-3</v>
      </c>
      <c r="Y28">
        <f t="shared" si="14"/>
        <v>0.11824092605654619</v>
      </c>
      <c r="AD28">
        <f t="shared" si="15"/>
        <v>0.10684496114518062</v>
      </c>
      <c r="AE28">
        <f t="shared" si="16"/>
        <v>1.1415845722115157E-2</v>
      </c>
      <c r="AG28" s="2">
        <v>8.6690000000000003E-2</v>
      </c>
      <c r="AH28">
        <f t="shared" si="0"/>
        <v>8.0488773109243697E-2</v>
      </c>
      <c r="AI28">
        <f t="shared" si="1"/>
        <v>6.4784425966313113E-3</v>
      </c>
      <c r="AK28">
        <f t="shared" si="17"/>
        <v>1.2602932441850666E-2</v>
      </c>
      <c r="AL28">
        <f t="shared" si="18"/>
        <v>6.5446318837628645E-3</v>
      </c>
      <c r="AM28">
        <f t="shared" si="19"/>
        <v>6.6518951808276737E-3</v>
      </c>
    </row>
    <row r="29" spans="1:39">
      <c r="A29">
        <v>20090430</v>
      </c>
      <c r="B29">
        <v>12.21</v>
      </c>
      <c r="D29">
        <f t="shared" si="2"/>
        <v>0.13581395348837216</v>
      </c>
      <c r="E29" s="2">
        <v>78.53</v>
      </c>
      <c r="G29">
        <f t="shared" si="3"/>
        <v>0.13762132406200203</v>
      </c>
      <c r="H29" s="2">
        <v>57.6</v>
      </c>
      <c r="J29">
        <f t="shared" si="4"/>
        <v>0.15848753016894615</v>
      </c>
      <c r="L29">
        <f t="shared" si="5"/>
        <v>0.1251844029852873</v>
      </c>
      <c r="M29">
        <f t="shared" si="6"/>
        <v>1.5671134750782807E-2</v>
      </c>
      <c r="O29">
        <f t="shared" si="7"/>
        <v>0.12512797063953443</v>
      </c>
      <c r="P29">
        <f t="shared" si="8"/>
        <v>1.5657009036368189E-2</v>
      </c>
      <c r="R29">
        <f t="shared" si="9"/>
        <v>0.14742253936040189</v>
      </c>
      <c r="S29">
        <f t="shared" si="10"/>
        <v>2.1733405111469244E-2</v>
      </c>
      <c r="U29">
        <f t="shared" si="11"/>
        <v>1.5664070301270674E-2</v>
      </c>
      <c r="V29">
        <f t="shared" si="12"/>
        <v>1.8455002576406927E-2</v>
      </c>
      <c r="W29">
        <f t="shared" si="13"/>
        <v>1.8446683176693977E-2</v>
      </c>
      <c r="Y29">
        <f t="shared" si="14"/>
        <v>0.14397426923977344</v>
      </c>
      <c r="AD29">
        <f t="shared" si="15"/>
        <v>0.13257830432840786</v>
      </c>
      <c r="AE29">
        <f t="shared" si="16"/>
        <v>1.757700677859593E-2</v>
      </c>
      <c r="AG29" s="2">
        <v>0.109359</v>
      </c>
      <c r="AH29">
        <f t="shared" si="0"/>
        <v>0.10315777310924369</v>
      </c>
      <c r="AI29">
        <f t="shared" si="1"/>
        <v>1.06415261528582E-2</v>
      </c>
      <c r="AK29">
        <f t="shared" si="17"/>
        <v>1.2913744239972396E-2</v>
      </c>
      <c r="AL29">
        <f t="shared" si="18"/>
        <v>1.2907922804853198E-2</v>
      </c>
      <c r="AM29">
        <f t="shared" si="19"/>
        <v>1.5207780866528886E-2</v>
      </c>
    </row>
    <row r="30" spans="1:39">
      <c r="A30">
        <v>20090529</v>
      </c>
      <c r="B30">
        <v>11.26</v>
      </c>
      <c r="C30">
        <v>0.06</v>
      </c>
      <c r="D30">
        <f t="shared" si="2"/>
        <v>-7.2891072891072939E-2</v>
      </c>
      <c r="E30" s="2">
        <v>83.63</v>
      </c>
      <c r="F30">
        <v>0.56999999999999995</v>
      </c>
      <c r="G30">
        <f t="shared" si="3"/>
        <v>7.2201706354259362E-2</v>
      </c>
      <c r="H30" s="2">
        <v>57.1</v>
      </c>
      <c r="I30">
        <v>0.51</v>
      </c>
      <c r="J30">
        <f t="shared" si="4"/>
        <v>1.7361111111107656E-4</v>
      </c>
      <c r="L30">
        <f t="shared" si="5"/>
        <v>-8.3520623394157806E-2</v>
      </c>
      <c r="M30">
        <f t="shared" si="6"/>
        <v>6.9756945321487402E-3</v>
      </c>
      <c r="O30">
        <f t="shared" si="7"/>
        <v>5.9708352931791754E-2</v>
      </c>
      <c r="P30">
        <f t="shared" si="8"/>
        <v>3.5650874098274049E-3</v>
      </c>
      <c r="R30">
        <f t="shared" si="9"/>
        <v>-1.0891379697433184E-2</v>
      </c>
      <c r="S30">
        <f t="shared" si="10"/>
        <v>1.1862215171365975E-4</v>
      </c>
      <c r="U30">
        <f t="shared" si="11"/>
        <v>-4.9868788587016369E-3</v>
      </c>
      <c r="V30">
        <f t="shared" si="12"/>
        <v>9.0965482195209339E-4</v>
      </c>
      <c r="W30">
        <f t="shared" si="13"/>
        <v>-6.5030634288849181E-4</v>
      </c>
      <c r="Y30">
        <f t="shared" si="14"/>
        <v>-1.7191847523416665E-4</v>
      </c>
      <c r="AD30">
        <f t="shared" si="15"/>
        <v>-1.1567883386599745E-2</v>
      </c>
      <c r="AE30">
        <f t="shared" si="16"/>
        <v>1.3381592604597037E-4</v>
      </c>
      <c r="AG30" s="2">
        <v>6.7788000000000001E-2</v>
      </c>
      <c r="AH30">
        <f t="shared" si="0"/>
        <v>6.1586773109243702E-2</v>
      </c>
      <c r="AI30">
        <f t="shared" si="1"/>
        <v>3.7929306220094629E-3</v>
      </c>
      <c r="AK30">
        <f t="shared" si="17"/>
        <v>-5.1437656829185887E-3</v>
      </c>
      <c r="AL30">
        <f t="shared" si="18"/>
        <v>3.6772447847369049E-3</v>
      </c>
      <c r="AM30">
        <f t="shared" si="19"/>
        <v>-6.707649302724408E-4</v>
      </c>
    </row>
    <row r="31" spans="1:39">
      <c r="A31">
        <v>20090630</v>
      </c>
      <c r="B31">
        <v>11.01</v>
      </c>
      <c r="D31">
        <f t="shared" si="2"/>
        <v>-2.2202486678507993E-2</v>
      </c>
      <c r="E31" s="2">
        <v>80.650000000000006</v>
      </c>
      <c r="G31">
        <f t="shared" si="3"/>
        <v>-3.5633146000239029E-2</v>
      </c>
      <c r="H31" s="2">
        <v>60.1</v>
      </c>
      <c r="J31">
        <f t="shared" si="4"/>
        <v>5.2539404553415062E-2</v>
      </c>
      <c r="L31">
        <f t="shared" si="5"/>
        <v>-3.283203718159286E-2</v>
      </c>
      <c r="M31">
        <f t="shared" si="6"/>
        <v>1.077942665493496E-3</v>
      </c>
      <c r="O31">
        <f t="shared" si="7"/>
        <v>-4.8126499422706637E-2</v>
      </c>
      <c r="P31">
        <f t="shared" si="8"/>
        <v>2.3161599466837821E-3</v>
      </c>
      <c r="R31">
        <f t="shared" si="9"/>
        <v>4.1474413744870806E-2</v>
      </c>
      <c r="S31">
        <f t="shared" si="10"/>
        <v>1.7201269954807284E-3</v>
      </c>
      <c r="U31">
        <f t="shared" si="11"/>
        <v>1.5800910184662117E-3</v>
      </c>
      <c r="V31">
        <f t="shared" si="12"/>
        <v>-1.3616894941563642E-3</v>
      </c>
      <c r="W31">
        <f t="shared" si="13"/>
        <v>-1.9960183491496211E-3</v>
      </c>
      <c r="Y31">
        <f t="shared" si="14"/>
        <v>-1.7654093751106534E-3</v>
      </c>
      <c r="AD31">
        <f t="shared" si="15"/>
        <v>-1.3161374286476232E-2</v>
      </c>
      <c r="AE31">
        <f t="shared" si="16"/>
        <v>1.7322177310871774E-4</v>
      </c>
      <c r="AG31" s="2">
        <v>-3.0980000000000001E-3</v>
      </c>
      <c r="AH31">
        <f t="shared" si="0"/>
        <v>-9.2992268907563028E-3</v>
      </c>
      <c r="AI31">
        <f t="shared" si="1"/>
        <v>8.6475620765765141E-5</v>
      </c>
      <c r="AK31">
        <f t="shared" si="17"/>
        <v>3.0531256303737911E-4</v>
      </c>
      <c r="AL31">
        <f t="shared" si="18"/>
        <v>4.4753923758960126E-4</v>
      </c>
      <c r="AM31">
        <f t="shared" si="19"/>
        <v>-3.8567998357465542E-4</v>
      </c>
    </row>
    <row r="32" spans="1:39">
      <c r="A32">
        <v>20090731</v>
      </c>
      <c r="B32">
        <v>13.8</v>
      </c>
      <c r="D32">
        <f t="shared" si="2"/>
        <v>0.2534059945504088</v>
      </c>
      <c r="E32" s="2">
        <v>74.760000000000005</v>
      </c>
      <c r="G32">
        <f t="shared" si="3"/>
        <v>-7.3031618102913823E-2</v>
      </c>
      <c r="H32" s="2">
        <v>70.52</v>
      </c>
      <c r="J32">
        <f t="shared" si="4"/>
        <v>0.17337770382695497</v>
      </c>
      <c r="L32">
        <f t="shared" si="5"/>
        <v>0.24277644404732393</v>
      </c>
      <c r="M32">
        <f t="shared" si="6"/>
        <v>5.8940401784263408E-2</v>
      </c>
      <c r="O32">
        <f t="shared" si="7"/>
        <v>-8.5524971525381424E-2</v>
      </c>
      <c r="P32">
        <f t="shared" si="8"/>
        <v>7.3145207544173035E-3</v>
      </c>
      <c r="R32">
        <f t="shared" si="9"/>
        <v>0.16231271301841071</v>
      </c>
      <c r="S32">
        <f t="shared" si="10"/>
        <v>2.6345416807396955E-2</v>
      </c>
      <c r="U32">
        <f t="shared" si="11"/>
        <v>-2.0763448464180736E-2</v>
      </c>
      <c r="V32">
        <f t="shared" si="12"/>
        <v>3.9405703290283534E-2</v>
      </c>
      <c r="W32">
        <f t="shared" si="13"/>
        <v>-1.3881790159106983E-2</v>
      </c>
      <c r="Y32">
        <f t="shared" si="14"/>
        <v>0.11791736009148331</v>
      </c>
      <c r="AD32">
        <f t="shared" si="15"/>
        <v>0.10652139518011773</v>
      </c>
      <c r="AE32">
        <f t="shared" si="16"/>
        <v>1.1346807631118809E-2</v>
      </c>
      <c r="AG32" s="2">
        <v>8.1719E-2</v>
      </c>
      <c r="AH32">
        <f t="shared" si="0"/>
        <v>7.5517773109243694E-2</v>
      </c>
      <c r="AI32">
        <f t="shared" si="1"/>
        <v>5.7029340553792097E-3</v>
      </c>
      <c r="AK32">
        <f t="shared" si="17"/>
        <v>1.8333936417834807E-2</v>
      </c>
      <c r="AL32">
        <f t="shared" si="18"/>
        <v>-6.4586553948282818E-3</v>
      </c>
      <c r="AM32">
        <f t="shared" si="19"/>
        <v>1.2257494634470125E-2</v>
      </c>
    </row>
    <row r="33" spans="1:39">
      <c r="A33">
        <v>20090831</v>
      </c>
      <c r="B33">
        <v>13.18</v>
      </c>
      <c r="C33">
        <v>0.06</v>
      </c>
      <c r="D33">
        <f t="shared" si="2"/>
        <v>-4.0579710144927568E-2</v>
      </c>
      <c r="E33" s="2">
        <v>74.98</v>
      </c>
      <c r="F33">
        <v>0.56999999999999995</v>
      </c>
      <c r="G33">
        <f t="shared" si="3"/>
        <v>1.0567148207597538E-2</v>
      </c>
      <c r="H33" s="2">
        <v>72.099999999999994</v>
      </c>
      <c r="I33">
        <v>0.51</v>
      </c>
      <c r="J33">
        <f t="shared" si="4"/>
        <v>2.963698241633584E-2</v>
      </c>
      <c r="L33">
        <f t="shared" si="5"/>
        <v>-5.1209260648012435E-2</v>
      </c>
      <c r="M33">
        <f t="shared" si="6"/>
        <v>2.6223883761160752E-3</v>
      </c>
      <c r="O33">
        <f t="shared" si="7"/>
        <v>-1.9262052148700682E-3</v>
      </c>
      <c r="P33">
        <f t="shared" si="8"/>
        <v>3.7102665297926457E-6</v>
      </c>
      <c r="R33">
        <f t="shared" si="9"/>
        <v>1.857199160779158E-2</v>
      </c>
      <c r="S33">
        <f t="shared" si="10"/>
        <v>3.4491887227988091E-4</v>
      </c>
      <c r="U33">
        <f t="shared" si="11"/>
        <v>9.8639544909842118E-5</v>
      </c>
      <c r="V33">
        <f t="shared" si="12"/>
        <v>-9.5105795899609862E-4</v>
      </c>
      <c r="W33">
        <f t="shared" si="13"/>
        <v>-3.5773467085451288E-5</v>
      </c>
      <c r="Y33">
        <f t="shared" si="14"/>
        <v>-1.2519317366472987E-4</v>
      </c>
      <c r="AD33">
        <f t="shared" si="15"/>
        <v>-1.1521158085030308E-2</v>
      </c>
      <c r="AE33">
        <f t="shared" si="16"/>
        <v>1.3273708362025922E-4</v>
      </c>
      <c r="AG33" s="2">
        <v>3.1459000000000001E-2</v>
      </c>
      <c r="AH33">
        <f t="shared" si="0"/>
        <v>2.5257773109243698E-2</v>
      </c>
      <c r="AI33">
        <f t="shared" si="1"/>
        <v>6.3795510243803402E-4</v>
      </c>
      <c r="AK33">
        <f t="shared" si="17"/>
        <v>-1.29343188653962E-3</v>
      </c>
      <c r="AL33">
        <f t="shared" si="18"/>
        <v>-4.8651654279030191E-5</v>
      </c>
      <c r="AM33">
        <f t="shared" si="19"/>
        <v>4.6908715021637783E-4</v>
      </c>
    </row>
    <row r="34" spans="1:39">
      <c r="A34">
        <v>20090930</v>
      </c>
      <c r="B34">
        <v>13.38</v>
      </c>
      <c r="D34">
        <f t="shared" si="2"/>
        <v>1.5174506828528155E-2</v>
      </c>
      <c r="E34" s="2">
        <v>78.08</v>
      </c>
      <c r="G34">
        <f t="shared" si="3"/>
        <v>4.1344358495598747E-2</v>
      </c>
      <c r="H34" s="2">
        <v>73.8</v>
      </c>
      <c r="J34">
        <f t="shared" si="4"/>
        <v>2.3578363384188668E-2</v>
      </c>
      <c r="L34">
        <f t="shared" si="5"/>
        <v>4.5449563254432862E-3</v>
      </c>
      <c r="M34">
        <f t="shared" si="6"/>
        <v>2.0656628000186938E-5</v>
      </c>
      <c r="O34">
        <f t="shared" si="7"/>
        <v>2.8851005073131139E-2</v>
      </c>
      <c r="P34">
        <f t="shared" si="8"/>
        <v>8.3238049372983877E-4</v>
      </c>
      <c r="R34">
        <f t="shared" si="9"/>
        <v>1.2513372575644409E-2</v>
      </c>
      <c r="S34">
        <f t="shared" si="10"/>
        <v>1.5658449321688959E-4</v>
      </c>
      <c r="U34">
        <f t="shared" si="11"/>
        <v>1.3112655800252371E-4</v>
      </c>
      <c r="V34">
        <f t="shared" si="12"/>
        <v>5.6872731840303602E-5</v>
      </c>
      <c r="W34">
        <f t="shared" si="13"/>
        <v>3.6102337566189691E-4</v>
      </c>
      <c r="Y34">
        <f t="shared" si="14"/>
        <v>2.669907623610519E-2</v>
      </c>
      <c r="AD34">
        <f t="shared" si="15"/>
        <v>1.5303111324739611E-2</v>
      </c>
      <c r="AE34">
        <f t="shared" si="16"/>
        <v>2.3418521621737374E-4</v>
      </c>
      <c r="AG34" s="2">
        <v>4.5221999999999998E-2</v>
      </c>
      <c r="AH34">
        <f t="shared" si="0"/>
        <v>3.9020773109243699E-2</v>
      </c>
      <c r="AI34">
        <f t="shared" si="1"/>
        <v>1.5226207340430762E-3</v>
      </c>
      <c r="AK34">
        <f t="shared" si="17"/>
        <v>1.7734770956654445E-4</v>
      </c>
      <c r="AL34">
        <f t="shared" si="18"/>
        <v>1.125788522932289E-3</v>
      </c>
      <c r="AM34">
        <f t="shared" si="19"/>
        <v>4.8828147210565288E-4</v>
      </c>
    </row>
    <row r="35" spans="1:39">
      <c r="A35">
        <v>20091030</v>
      </c>
      <c r="B35">
        <v>12.2</v>
      </c>
      <c r="D35">
        <f t="shared" si="2"/>
        <v>-8.8191330343796823E-2</v>
      </c>
      <c r="E35" s="2">
        <v>68.790000000000006</v>
      </c>
      <c r="G35">
        <f t="shared" si="3"/>
        <v>-0.11898053278688514</v>
      </c>
      <c r="H35" s="2">
        <v>73.569999999999993</v>
      </c>
      <c r="J35">
        <f t="shared" si="4"/>
        <v>-3.1165311653117071E-3</v>
      </c>
      <c r="L35">
        <f t="shared" si="5"/>
        <v>-9.882088084688169E-2</v>
      </c>
      <c r="M35">
        <f t="shared" si="6"/>
        <v>9.7655664913535879E-3</v>
      </c>
      <c r="O35">
        <f t="shared" si="7"/>
        <v>-0.13147388620935274</v>
      </c>
      <c r="P35">
        <f t="shared" si="8"/>
        <v>1.7285382754989833E-2</v>
      </c>
      <c r="R35">
        <f t="shared" si="9"/>
        <v>-1.4181521973855967E-2</v>
      </c>
      <c r="S35">
        <f t="shared" si="10"/>
        <v>2.0111556549495964E-4</v>
      </c>
      <c r="U35">
        <f t="shared" si="11"/>
        <v>1.299236524357093E-2</v>
      </c>
      <c r="V35">
        <f t="shared" si="12"/>
        <v>1.401430493205855E-3</v>
      </c>
      <c r="W35">
        <f t="shared" si="13"/>
        <v>1.8644998062661748E-3</v>
      </c>
      <c r="Y35">
        <f t="shared" si="14"/>
        <v>-7.0096131431997902E-2</v>
      </c>
      <c r="AD35">
        <f t="shared" si="15"/>
        <v>-8.1492096343363477E-2</v>
      </c>
      <c r="AE35">
        <f t="shared" si="16"/>
        <v>6.6409617664360352E-3</v>
      </c>
      <c r="AG35" s="2">
        <v>-2.7993000000000001E-2</v>
      </c>
      <c r="AH35">
        <f t="shared" si="0"/>
        <v>-3.4194226890756303E-2</v>
      </c>
      <c r="AI35">
        <f t="shared" si="1"/>
        <v>1.1692451526565215E-3</v>
      </c>
      <c r="AK35">
        <f t="shared" si="17"/>
        <v>3.3791036212226662E-3</v>
      </c>
      <c r="AL35">
        <f t="shared" si="18"/>
        <v>4.4956478952520836E-3</v>
      </c>
      <c r="AM35">
        <f t="shared" si="19"/>
        <v>4.8492618003027714E-4</v>
      </c>
    </row>
    <row r="36" spans="1:39">
      <c r="A36">
        <v>20091130</v>
      </c>
      <c r="B36">
        <v>12.31</v>
      </c>
      <c r="C36">
        <v>0.06</v>
      </c>
      <c r="D36">
        <f t="shared" si="2"/>
        <v>1.3934426229508337E-2</v>
      </c>
      <c r="E36" s="2">
        <v>77.23</v>
      </c>
      <c r="F36">
        <v>0.63</v>
      </c>
      <c r="G36">
        <f t="shared" si="3"/>
        <v>0.13185055967437118</v>
      </c>
      <c r="H36" s="2">
        <v>77.44</v>
      </c>
      <c r="I36">
        <v>0.51</v>
      </c>
      <c r="J36">
        <f t="shared" si="4"/>
        <v>5.9535136604594398E-2</v>
      </c>
      <c r="L36">
        <f t="shared" si="5"/>
        <v>3.3048757264234688E-3</v>
      </c>
      <c r="M36">
        <f t="shared" si="6"/>
        <v>1.0922203567103051E-5</v>
      </c>
      <c r="O36">
        <f t="shared" si="7"/>
        <v>0.11935720625190357</v>
      </c>
      <c r="P36">
        <f t="shared" si="8"/>
        <v>1.4246142684259449E-2</v>
      </c>
      <c r="R36">
        <f t="shared" si="9"/>
        <v>4.8470145796050135E-2</v>
      </c>
      <c r="S36">
        <f t="shared" si="10"/>
        <v>2.3493550334903563E-3</v>
      </c>
      <c r="U36">
        <f t="shared" si="11"/>
        <v>3.9446073371563563E-4</v>
      </c>
      <c r="V36">
        <f t="shared" si="12"/>
        <v>1.6018780829757262E-4</v>
      </c>
      <c r="W36">
        <f t="shared" si="13"/>
        <v>5.7852611888389929E-3</v>
      </c>
      <c r="Y36">
        <f t="shared" si="14"/>
        <v>6.844004083615797E-2</v>
      </c>
      <c r="AD36">
        <f t="shared" si="15"/>
        <v>5.7044075924792395E-2</v>
      </c>
      <c r="AE36">
        <f t="shared" si="16"/>
        <v>3.2540265981134795E-3</v>
      </c>
      <c r="AG36" s="2">
        <v>5.7098000000000003E-2</v>
      </c>
      <c r="AH36">
        <f t="shared" si="0"/>
        <v>5.0896773109243704E-2</v>
      </c>
      <c r="AI36">
        <f t="shared" si="1"/>
        <v>2.5904815129338329E-3</v>
      </c>
      <c r="AK36">
        <f t="shared" si="17"/>
        <v>1.6820751000202225E-4</v>
      </c>
      <c r="AL36">
        <f t="shared" si="18"/>
        <v>6.0748966455563399E-3</v>
      </c>
      <c r="AM36">
        <f t="shared" si="19"/>
        <v>2.4669740131535263E-3</v>
      </c>
    </row>
    <row r="37" spans="1:39">
      <c r="A37">
        <v>20091231</v>
      </c>
      <c r="B37">
        <v>13.94</v>
      </c>
      <c r="D37">
        <f t="shared" si="2"/>
        <v>0.13241267262388293</v>
      </c>
      <c r="E37" s="2">
        <v>75.349999999999994</v>
      </c>
      <c r="G37">
        <f t="shared" si="3"/>
        <v>-2.4342871940955711E-2</v>
      </c>
      <c r="H37" s="2">
        <v>82.67</v>
      </c>
      <c r="J37">
        <f t="shared" si="4"/>
        <v>6.7536157024793445E-2</v>
      </c>
      <c r="L37">
        <f t="shared" si="5"/>
        <v>0.12178312212079806</v>
      </c>
      <c r="M37">
        <f t="shared" si="6"/>
        <v>1.4831128833489214E-2</v>
      </c>
      <c r="O37">
        <f t="shared" si="7"/>
        <v>-3.6836225363423319E-2</v>
      </c>
      <c r="P37">
        <f t="shared" si="8"/>
        <v>1.3569074990249115E-3</v>
      </c>
      <c r="R37">
        <f t="shared" si="9"/>
        <v>5.6471166216249188E-2</v>
      </c>
      <c r="S37">
        <f t="shared" si="10"/>
        <v>3.1889926138232438E-3</v>
      </c>
      <c r="U37">
        <f t="shared" si="11"/>
        <v>-4.486030531903021E-3</v>
      </c>
      <c r="V37">
        <f t="shared" si="12"/>
        <v>6.8772349316173608E-3</v>
      </c>
      <c r="W37">
        <f t="shared" si="13"/>
        <v>-2.0801846052770924E-3</v>
      </c>
      <c r="Y37">
        <f t="shared" si="14"/>
        <v>5.853531923590688E-2</v>
      </c>
      <c r="AD37">
        <f t="shared" si="15"/>
        <v>4.7139354324541305E-2</v>
      </c>
      <c r="AE37">
        <f t="shared" si="16"/>
        <v>2.222118726134651E-3</v>
      </c>
      <c r="AG37" s="2">
        <v>2.8419E-2</v>
      </c>
      <c r="AH37">
        <f t="shared" si="0"/>
        <v>2.2217773109243697E-2</v>
      </c>
      <c r="AI37">
        <f t="shared" si="1"/>
        <v>4.9362944193383229E-4</v>
      </c>
      <c r="AK37">
        <f t="shared" si="17"/>
        <v>2.7057497758152084E-3</v>
      </c>
      <c r="AL37">
        <f t="shared" si="18"/>
        <v>-8.1841889732550731E-4</v>
      </c>
      <c r="AM37">
        <f t="shared" si="19"/>
        <v>1.2546635582070123E-3</v>
      </c>
    </row>
    <row r="38" spans="1:39">
      <c r="A38">
        <v>20100129</v>
      </c>
      <c r="B38">
        <v>12.18</v>
      </c>
      <c r="D38">
        <f t="shared" si="2"/>
        <v>-0.12625538020086083</v>
      </c>
      <c r="E38" s="2">
        <v>74.52</v>
      </c>
      <c r="G38">
        <f t="shared" si="3"/>
        <v>-1.1015262110152598E-2</v>
      </c>
      <c r="H38" s="2">
        <v>80.489999999999995</v>
      </c>
      <c r="J38">
        <f t="shared" si="4"/>
        <v>-2.6369904439337205E-2</v>
      </c>
      <c r="L38">
        <f t="shared" si="5"/>
        <v>-0.1368849307039457</v>
      </c>
      <c r="M38">
        <f t="shared" si="6"/>
        <v>1.8737484253824016E-2</v>
      </c>
      <c r="O38">
        <f t="shared" si="7"/>
        <v>-2.3508615532620205E-2</v>
      </c>
      <c r="P38">
        <f t="shared" si="8"/>
        <v>5.5265500426055197E-4</v>
      </c>
      <c r="R38">
        <f t="shared" si="9"/>
        <v>-3.7434895247881461E-2</v>
      </c>
      <c r="S38">
        <f t="shared" si="10"/>
        <v>1.401371382219858E-3</v>
      </c>
      <c r="U38">
        <f t="shared" si="11"/>
        <v>3.2179752081284182E-3</v>
      </c>
      <c r="V38">
        <f t="shared" si="12"/>
        <v>5.1242730419157195E-3</v>
      </c>
      <c r="W38">
        <f t="shared" si="13"/>
        <v>8.8004255988635639E-4</v>
      </c>
      <c r="Y38">
        <f t="shared" si="14"/>
        <v>-5.4546848916783547E-2</v>
      </c>
      <c r="AD38">
        <f t="shared" si="15"/>
        <v>-6.5942813828149122E-2</v>
      </c>
      <c r="AE38">
        <f t="shared" si="16"/>
        <v>4.3484546955739351E-3</v>
      </c>
      <c r="AG38" s="2">
        <v>-3.7095999999999997E-2</v>
      </c>
      <c r="AH38">
        <f t="shared" si="0"/>
        <v>-4.3297226890756296E-2</v>
      </c>
      <c r="AI38">
        <f t="shared" si="1"/>
        <v>1.8746498564296301E-3</v>
      </c>
      <c r="AK38">
        <f t="shared" si="17"/>
        <v>5.9267379026141896E-3</v>
      </c>
      <c r="AL38">
        <f t="shared" si="18"/>
        <v>1.0178578606034148E-3</v>
      </c>
      <c r="AM38">
        <f t="shared" si="19"/>
        <v>1.6208271531792183E-3</v>
      </c>
    </row>
    <row r="39" spans="1:39">
      <c r="A39">
        <v>20100226</v>
      </c>
      <c r="B39">
        <v>12.24</v>
      </c>
      <c r="C39">
        <v>0.06</v>
      </c>
      <c r="D39">
        <f t="shared" si="2"/>
        <v>9.8522167487685545E-3</v>
      </c>
      <c r="E39" s="2">
        <v>77.760000000000005</v>
      </c>
      <c r="F39">
        <v>0.63</v>
      </c>
      <c r="G39">
        <f t="shared" si="3"/>
        <v>5.1932367149758518E-2</v>
      </c>
      <c r="H39" s="2">
        <v>80.150000000000006</v>
      </c>
      <c r="I39">
        <v>0.52500000000000002</v>
      </c>
      <c r="J39">
        <f t="shared" si="4"/>
        <v>2.2984221642442103E-3</v>
      </c>
      <c r="L39">
        <f t="shared" si="5"/>
        <v>-7.7733375431631412E-4</v>
      </c>
      <c r="M39">
        <f t="shared" si="6"/>
        <v>6.0424776559949585E-7</v>
      </c>
      <c r="O39">
        <f t="shared" si="7"/>
        <v>3.943901372729091E-2</v>
      </c>
      <c r="P39">
        <f t="shared" si="8"/>
        <v>1.5554358037814409E-3</v>
      </c>
      <c r="R39">
        <f t="shared" si="9"/>
        <v>-8.7665686443000497E-3</v>
      </c>
      <c r="S39">
        <f t="shared" si="10"/>
        <v>7.6852725795224813E-5</v>
      </c>
      <c r="U39">
        <f t="shared" si="11"/>
        <v>-3.0657276607167694E-5</v>
      </c>
      <c r="V39">
        <f t="shared" si="12"/>
        <v>6.8145497167454373E-6</v>
      </c>
      <c r="W39">
        <f t="shared" si="13"/>
        <v>-3.4574482110378771E-4</v>
      </c>
      <c r="Y39">
        <f t="shared" si="14"/>
        <v>2.1361002020923763E-2</v>
      </c>
      <c r="AD39">
        <f t="shared" si="15"/>
        <v>9.9650371095581849E-3</v>
      </c>
      <c r="AE39">
        <f t="shared" si="16"/>
        <v>9.9301964594871741E-5</v>
      </c>
      <c r="AG39" s="2">
        <v>3.4775E-2</v>
      </c>
      <c r="AH39">
        <f t="shared" si="0"/>
        <v>2.8573773109243698E-2</v>
      </c>
      <c r="AI39">
        <f t="shared" si="1"/>
        <v>8.1646050969853823E-4</v>
      </c>
      <c r="AK39">
        <f t="shared" si="17"/>
        <v>-2.2211358325990944E-5</v>
      </c>
      <c r="AL39">
        <f t="shared" si="18"/>
        <v>1.1269214298959582E-3</v>
      </c>
      <c r="AM39">
        <f t="shared" si="19"/>
        <v>-2.5049394338883972E-4</v>
      </c>
    </row>
    <row r="40" spans="1:39">
      <c r="A40">
        <v>20100331</v>
      </c>
      <c r="B40">
        <v>13.467499999999999</v>
      </c>
      <c r="D40">
        <f t="shared" si="2"/>
        <v>0.10028594771241824</v>
      </c>
      <c r="E40" s="2">
        <v>83.22</v>
      </c>
      <c r="G40">
        <f t="shared" si="3"/>
        <v>7.0216049382715959E-2</v>
      </c>
      <c r="H40" s="2">
        <v>83.57</v>
      </c>
      <c r="J40">
        <f t="shared" si="4"/>
        <v>4.266999376169666E-2</v>
      </c>
      <c r="L40">
        <f t="shared" si="5"/>
        <v>8.9656397209333369E-2</v>
      </c>
      <c r="M40">
        <f t="shared" si="6"/>
        <v>8.0382695605577606E-3</v>
      </c>
      <c r="O40">
        <f t="shared" si="7"/>
        <v>5.7722695960248351E-2</v>
      </c>
      <c r="P40">
        <f t="shared" si="8"/>
        <v>3.3319096289192713E-3</v>
      </c>
      <c r="R40">
        <f t="shared" si="9"/>
        <v>3.1605002953152397E-2</v>
      </c>
      <c r="S40">
        <f t="shared" si="10"/>
        <v>9.9887621166877181E-4</v>
      </c>
      <c r="U40">
        <f t="shared" si="11"/>
        <v>5.175208957005609E-3</v>
      </c>
      <c r="V40">
        <f t="shared" si="12"/>
        <v>2.8335906985699857E-3</v>
      </c>
      <c r="W40">
        <f t="shared" si="13"/>
        <v>1.824325976287567E-3</v>
      </c>
      <c r="Y40">
        <f t="shared" si="14"/>
        <v>7.1057330285610287E-2</v>
      </c>
      <c r="AD40">
        <f t="shared" si="15"/>
        <v>5.9661365374244713E-2</v>
      </c>
      <c r="AE40">
        <f t="shared" si="16"/>
        <v>3.5594785183191259E-3</v>
      </c>
      <c r="AG40" s="2">
        <v>6.3605999999999996E-2</v>
      </c>
      <c r="AH40">
        <f t="shared" si="0"/>
        <v>5.7404773109243697E-2</v>
      </c>
      <c r="AI40">
        <f t="shared" si="1"/>
        <v>3.2953079757237482E-3</v>
      </c>
      <c r="AK40">
        <f t="shared" si="17"/>
        <v>5.1467051395940114E-3</v>
      </c>
      <c r="AL40">
        <f t="shared" si="18"/>
        <v>3.3135582648519141E-3</v>
      </c>
      <c r="AM40">
        <f t="shared" si="19"/>
        <v>1.8142780236426904E-3</v>
      </c>
    </row>
    <row r="41" spans="1:39">
      <c r="A41">
        <v>20100430</v>
      </c>
      <c r="B41">
        <v>13.78</v>
      </c>
      <c r="D41">
        <f t="shared" si="2"/>
        <v>2.3204009652868018E-2</v>
      </c>
      <c r="E41" s="2">
        <v>84.89</v>
      </c>
      <c r="G41">
        <f t="shared" si="3"/>
        <v>2.0067291516462409E-2</v>
      </c>
      <c r="H41" s="2">
        <v>88.67</v>
      </c>
      <c r="J41">
        <f t="shared" si="4"/>
        <v>6.1026684216824327E-2</v>
      </c>
      <c r="L41">
        <f t="shared" si="5"/>
        <v>1.2574459149783149E-2</v>
      </c>
      <c r="M41">
        <f t="shared" si="6"/>
        <v>1.5811702290956516E-4</v>
      </c>
      <c r="O41">
        <f t="shared" si="7"/>
        <v>7.5739380939948021E-3</v>
      </c>
      <c r="P41">
        <f t="shared" si="8"/>
        <v>5.7364538251665618E-5</v>
      </c>
      <c r="R41">
        <f t="shared" si="9"/>
        <v>4.9961693408280064E-2</v>
      </c>
      <c r="S41">
        <f t="shared" si="10"/>
        <v>2.4961708082229758E-3</v>
      </c>
      <c r="U41">
        <f t="shared" si="11"/>
        <v>9.5238175165924082E-5</v>
      </c>
      <c r="V41">
        <f t="shared" si="12"/>
        <v>6.2824127281640768E-4</v>
      </c>
      <c r="W41">
        <f t="shared" si="13"/>
        <v>3.7840677294546135E-4</v>
      </c>
      <c r="Y41">
        <f t="shared" si="14"/>
        <v>3.4765995128718252E-2</v>
      </c>
      <c r="AD41">
        <f t="shared" si="15"/>
        <v>2.3370030217352674E-2</v>
      </c>
      <c r="AE41">
        <f t="shared" si="16"/>
        <v>5.4615831235997711E-4</v>
      </c>
      <c r="AG41" s="2">
        <v>2.0042999999999998E-2</v>
      </c>
      <c r="AH41">
        <f t="shared" si="0"/>
        <v>1.3841773109243696E-2</v>
      </c>
      <c r="AI41">
        <f t="shared" si="1"/>
        <v>1.915946828077819E-4</v>
      </c>
      <c r="AK41">
        <f t="shared" si="17"/>
        <v>1.7405281052275173E-4</v>
      </c>
      <c r="AL41">
        <f t="shared" si="18"/>
        <v>1.048367326405337E-4</v>
      </c>
      <c r="AM41">
        <f t="shared" si="19"/>
        <v>6.9155842431100896E-4</v>
      </c>
    </row>
    <row r="42" spans="1:39">
      <c r="A42">
        <v>20100528</v>
      </c>
      <c r="B42">
        <v>12.92</v>
      </c>
      <c r="C42">
        <v>7.0000000000000007E-2</v>
      </c>
      <c r="D42">
        <f t="shared" si="2"/>
        <v>-5.7329462989840291E-2</v>
      </c>
      <c r="E42" s="2">
        <v>79.92</v>
      </c>
      <c r="F42">
        <v>0.63</v>
      </c>
      <c r="G42">
        <f t="shared" si="3"/>
        <v>-5.1124985275061888E-2</v>
      </c>
      <c r="H42" s="2">
        <v>79.31</v>
      </c>
      <c r="I42">
        <v>0.52500000000000002</v>
      </c>
      <c r="J42">
        <f t="shared" si="4"/>
        <v>-9.9639111311604758E-2</v>
      </c>
      <c r="L42">
        <f t="shared" si="5"/>
        <v>-6.7959013492925158E-2</v>
      </c>
      <c r="M42">
        <f t="shared" si="6"/>
        <v>4.618427514931584E-3</v>
      </c>
      <c r="O42">
        <f t="shared" si="7"/>
        <v>-6.3618338697529489E-2</v>
      </c>
      <c r="P42">
        <f t="shared" si="8"/>
        <v>4.0472930186335777E-3</v>
      </c>
      <c r="R42">
        <f t="shared" si="9"/>
        <v>-0.11070410212014901</v>
      </c>
      <c r="S42">
        <f t="shared" si="10"/>
        <v>1.2255398226228382E-2</v>
      </c>
      <c r="U42">
        <f t="shared" si="11"/>
        <v>4.3234395379428891E-3</v>
      </c>
      <c r="V42">
        <f t="shared" si="12"/>
        <v>7.5233415697053716E-3</v>
      </c>
      <c r="W42">
        <f t="shared" si="13"/>
        <v>7.0428110638855327E-3</v>
      </c>
      <c r="Y42">
        <f t="shared" si="14"/>
        <v>-6.9364519858835641E-2</v>
      </c>
      <c r="AD42">
        <f t="shared" si="15"/>
        <v>-8.0760484770201216E-2</v>
      </c>
      <c r="AE42">
        <f t="shared" si="16"/>
        <v>6.5222559003179029E-3</v>
      </c>
      <c r="AG42" s="2">
        <v>-7.9136999999999999E-2</v>
      </c>
      <c r="AH42">
        <f t="shared" si="0"/>
        <v>-8.5338226890756305E-2</v>
      </c>
      <c r="AI42">
        <f t="shared" si="1"/>
        <v>7.2826129688582028E-3</v>
      </c>
      <c r="AK42">
        <f t="shared" si="17"/>
        <v>5.7995017127312164E-3</v>
      </c>
      <c r="AL42">
        <f t="shared" si="18"/>
        <v>5.4290762221827537E-3</v>
      </c>
      <c r="AM42">
        <f t="shared" si="19"/>
        <v>9.4472917844667329E-3</v>
      </c>
    </row>
    <row r="43" spans="1:39">
      <c r="A43">
        <v>20100630</v>
      </c>
      <c r="B43">
        <v>12.02</v>
      </c>
      <c r="D43">
        <f t="shared" si="2"/>
        <v>-6.9659442724458231E-2</v>
      </c>
      <c r="E43" s="2">
        <v>74.5</v>
      </c>
      <c r="G43">
        <f t="shared" si="3"/>
        <v>-6.7817817817817844E-2</v>
      </c>
      <c r="H43" s="2">
        <v>78.989999999999995</v>
      </c>
      <c r="J43">
        <f t="shared" si="4"/>
        <v>-4.0348001513050985E-3</v>
      </c>
      <c r="L43">
        <f t="shared" si="5"/>
        <v>-8.0288993227543098E-2</v>
      </c>
      <c r="M43">
        <f t="shared" si="6"/>
        <v>6.4463224334924615E-3</v>
      </c>
      <c r="O43">
        <f t="shared" si="7"/>
        <v>-8.0311171240285445E-2</v>
      </c>
      <c r="P43">
        <f t="shared" si="8"/>
        <v>6.4498842259864521E-3</v>
      </c>
      <c r="R43">
        <f t="shared" si="9"/>
        <v>-1.5099790959849358E-2</v>
      </c>
      <c r="S43">
        <f t="shared" si="10"/>
        <v>2.2800368703114839E-4</v>
      </c>
      <c r="U43">
        <f t="shared" si="11"/>
        <v>6.4481030838073319E-3</v>
      </c>
      <c r="V43">
        <f t="shared" si="12"/>
        <v>1.2123470141126617E-3</v>
      </c>
      <c r="W43">
        <f t="shared" si="13"/>
        <v>1.2126818974689758E-3</v>
      </c>
      <c r="Y43">
        <f t="shared" si="14"/>
        <v>-4.7170686897860394E-2</v>
      </c>
      <c r="AD43">
        <f t="shared" si="15"/>
        <v>-5.8566651809225975E-2</v>
      </c>
      <c r="AE43">
        <f t="shared" si="16"/>
        <v>3.4300527041431121E-3</v>
      </c>
      <c r="AG43" s="2">
        <v>-5.0716999999999998E-2</v>
      </c>
      <c r="AH43">
        <f t="shared" si="0"/>
        <v>-5.6918226890756297E-2</v>
      </c>
      <c r="AI43">
        <f t="shared" si="1"/>
        <v>3.2396845523876131E-3</v>
      </c>
      <c r="AK43">
        <f t="shared" si="17"/>
        <v>4.5699071333556935E-3</v>
      </c>
      <c r="AL43">
        <f t="shared" si="18"/>
        <v>4.5711694665169491E-3</v>
      </c>
      <c r="AM43">
        <f t="shared" si="19"/>
        <v>8.5945332785569662E-4</v>
      </c>
    </row>
    <row r="44" spans="1:39">
      <c r="A44">
        <v>20100730</v>
      </c>
      <c r="B44">
        <v>11.8</v>
      </c>
      <c r="D44">
        <f t="shared" si="2"/>
        <v>-1.8302828618968293E-2</v>
      </c>
      <c r="E44" s="2">
        <v>75.150000000000006</v>
      </c>
      <c r="G44">
        <f t="shared" si="3"/>
        <v>8.7248322147651762E-3</v>
      </c>
      <c r="H44" s="2">
        <v>85.54</v>
      </c>
      <c r="J44">
        <f t="shared" si="4"/>
        <v>8.2921888846689606E-2</v>
      </c>
      <c r="L44">
        <f t="shared" si="5"/>
        <v>-2.893237912205316E-2</v>
      </c>
      <c r="M44">
        <f t="shared" si="6"/>
        <v>8.3708256166221756E-4</v>
      </c>
      <c r="O44">
        <f t="shared" si="7"/>
        <v>-3.7685212077024303E-3</v>
      </c>
      <c r="P44">
        <f t="shared" si="8"/>
        <v>1.4201752092902984E-5</v>
      </c>
      <c r="R44">
        <f t="shared" si="9"/>
        <v>7.185689803814535E-2</v>
      </c>
      <c r="S44">
        <f t="shared" si="10"/>
        <v>5.1634137956644167E-3</v>
      </c>
      <c r="U44">
        <f t="shared" si="11"/>
        <v>1.0903228431074435E-4</v>
      </c>
      <c r="V44">
        <f t="shared" si="12"/>
        <v>-2.0789910165743392E-3</v>
      </c>
      <c r="W44">
        <f t="shared" si="13"/>
        <v>-2.7079424417646191E-4</v>
      </c>
      <c r="Y44">
        <f t="shared" si="14"/>
        <v>2.4447964147495494E-2</v>
      </c>
      <c r="AD44">
        <f t="shared" si="15"/>
        <v>1.3051999236129916E-2</v>
      </c>
      <c r="AE44">
        <f t="shared" si="16"/>
        <v>1.703546840599359E-4</v>
      </c>
      <c r="AG44" s="2">
        <v>7.0292999999999994E-2</v>
      </c>
      <c r="AH44">
        <f t="shared" si="0"/>
        <v>6.4091773109243688E-2</v>
      </c>
      <c r="AI44">
        <f t="shared" si="1"/>
        <v>4.107755380286772E-3</v>
      </c>
      <c r="AK44">
        <f t="shared" si="17"/>
        <v>-1.8543274782012503E-3</v>
      </c>
      <c r="AL44">
        <f t="shared" si="18"/>
        <v>-2.4153120620143718E-4</v>
      </c>
      <c r="AM44">
        <f t="shared" si="19"/>
        <v>4.6054360053948695E-3</v>
      </c>
    </row>
    <row r="45" spans="1:39">
      <c r="A45">
        <v>20100831</v>
      </c>
      <c r="B45">
        <v>10.37</v>
      </c>
      <c r="C45">
        <v>7.0000000000000007E-2</v>
      </c>
      <c r="D45">
        <f t="shared" si="2"/>
        <v>-0.11525423728813569</v>
      </c>
      <c r="E45" s="2">
        <v>69.52</v>
      </c>
      <c r="F45">
        <v>0.63</v>
      </c>
      <c r="G45">
        <f t="shared" si="3"/>
        <v>-6.6533599467731394E-2</v>
      </c>
      <c r="H45" s="2">
        <v>78.55</v>
      </c>
      <c r="I45">
        <v>0.52500000000000002</v>
      </c>
      <c r="J45">
        <f t="shared" si="4"/>
        <v>-7.5578676642506462E-2</v>
      </c>
      <c r="L45">
        <f t="shared" si="5"/>
        <v>-0.12588378779122056</v>
      </c>
      <c r="M45">
        <f t="shared" si="6"/>
        <v>1.584672802866505E-2</v>
      </c>
      <c r="O45">
        <f t="shared" si="7"/>
        <v>-7.9026952890198995E-2</v>
      </c>
      <c r="P45">
        <f t="shared" si="8"/>
        <v>6.2452592831097314E-3</v>
      </c>
      <c r="R45">
        <f t="shared" si="9"/>
        <v>-8.6643667451050718E-2</v>
      </c>
      <c r="S45">
        <f t="shared" si="10"/>
        <v>7.5071251093682661E-3</v>
      </c>
      <c r="U45">
        <f t="shared" si="11"/>
        <v>9.9482121674165942E-3</v>
      </c>
      <c r="V45">
        <f t="shared" si="12"/>
        <v>1.0907033046861152E-2</v>
      </c>
      <c r="W45">
        <f t="shared" si="13"/>
        <v>6.8471850258882529E-3</v>
      </c>
      <c r="Y45">
        <f t="shared" si="14"/>
        <v>-8.578883779945784E-2</v>
      </c>
      <c r="AD45">
        <f t="shared" si="15"/>
        <v>-9.7184802710823415E-2</v>
      </c>
      <c r="AE45">
        <f t="shared" si="16"/>
        <v>9.4448858779416708E-3</v>
      </c>
      <c r="AG45" s="2">
        <v>-4.2812999999999997E-2</v>
      </c>
      <c r="AH45">
        <f t="shared" si="0"/>
        <v>-4.9014226890756296E-2</v>
      </c>
      <c r="AI45">
        <f t="shared" si="1"/>
        <v>2.4023944376985375E-3</v>
      </c>
      <c r="AK45">
        <f t="shared" si="17"/>
        <v>6.1700965366667014E-3</v>
      </c>
      <c r="AL45">
        <f t="shared" si="18"/>
        <v>3.8734449994453227E-3</v>
      </c>
      <c r="AM45">
        <f t="shared" si="19"/>
        <v>4.2467723750930358E-3</v>
      </c>
    </row>
    <row r="46" spans="1:39">
      <c r="A46">
        <v>20100930</v>
      </c>
      <c r="B46">
        <v>11.68</v>
      </c>
      <c r="D46">
        <f t="shared" si="2"/>
        <v>0.12632594021215049</v>
      </c>
      <c r="E46" s="2">
        <v>71.28</v>
      </c>
      <c r="G46">
        <f t="shared" si="3"/>
        <v>2.5316455696202608E-2</v>
      </c>
      <c r="H46" s="2">
        <v>86.71</v>
      </c>
      <c r="J46">
        <f t="shared" si="4"/>
        <v>0.10388287714831314</v>
      </c>
      <c r="L46">
        <f t="shared" si="5"/>
        <v>0.11569638970906562</v>
      </c>
      <c r="M46">
        <f t="shared" si="6"/>
        <v>1.3385654591711985E-2</v>
      </c>
      <c r="O46">
        <f t="shared" si="7"/>
        <v>1.2823102273735001E-2</v>
      </c>
      <c r="P46">
        <f t="shared" si="8"/>
        <v>1.6443195192266776E-4</v>
      </c>
      <c r="R46">
        <f t="shared" si="9"/>
        <v>9.2817886339768882E-2</v>
      </c>
      <c r="S46">
        <f t="shared" si="10"/>
        <v>8.6151600245822548E-3</v>
      </c>
      <c r="U46">
        <f t="shared" si="11"/>
        <v>1.4835866379412502E-3</v>
      </c>
      <c r="V46">
        <f t="shared" si="12"/>
        <v>1.0738694349937659E-2</v>
      </c>
      <c r="W46">
        <f t="shared" si="13"/>
        <v>1.1902132493667673E-3</v>
      </c>
      <c r="Y46">
        <f t="shared" si="14"/>
        <v>8.5175091018888746E-2</v>
      </c>
      <c r="AD46">
        <f t="shared" si="15"/>
        <v>7.3779126107523171E-2</v>
      </c>
      <c r="AE46">
        <f t="shared" si="16"/>
        <v>5.4433594491898069E-3</v>
      </c>
      <c r="AG46" s="2">
        <v>9.1517000000000001E-2</v>
      </c>
      <c r="AH46">
        <f t="shared" si="0"/>
        <v>8.5315773109243695E-2</v>
      </c>
      <c r="AI46">
        <f t="shared" si="1"/>
        <v>7.2787811412279493E-3</v>
      </c>
      <c r="AK46">
        <f t="shared" si="17"/>
        <v>9.870726933977279E-3</v>
      </c>
      <c r="AL46">
        <f t="shared" si="18"/>
        <v>1.0940128841426023E-3</v>
      </c>
      <c r="AM46">
        <f t="shared" si="19"/>
        <v>7.9188297314432918E-3</v>
      </c>
    </row>
    <row r="47" spans="1:39">
      <c r="A47">
        <v>20101029</v>
      </c>
      <c r="B47">
        <v>12.35</v>
      </c>
      <c r="D47">
        <f t="shared" si="2"/>
        <v>5.736301369863013E-2</v>
      </c>
      <c r="E47" s="2">
        <v>71.290000000000006</v>
      </c>
      <c r="G47">
        <f t="shared" si="3"/>
        <v>1.4029180695854538E-4</v>
      </c>
      <c r="H47" s="2">
        <v>84.22</v>
      </c>
      <c r="J47">
        <f t="shared" si="4"/>
        <v>-2.8716411025256544E-2</v>
      </c>
      <c r="L47">
        <f t="shared" si="5"/>
        <v>4.6733463195545263E-2</v>
      </c>
      <c r="M47">
        <f t="shared" si="6"/>
        <v>2.1840165822493837E-3</v>
      </c>
      <c r="O47">
        <f t="shared" si="7"/>
        <v>-1.2353061615509061E-2</v>
      </c>
      <c r="P47">
        <f t="shared" si="8"/>
        <v>1.5259813127656331E-4</v>
      </c>
      <c r="R47">
        <f t="shared" si="9"/>
        <v>-3.97814018338008E-2</v>
      </c>
      <c r="S47">
        <f t="shared" si="10"/>
        <v>1.5825599318623296E-3</v>
      </c>
      <c r="U47">
        <f t="shared" si="11"/>
        <v>-5.7730135036069565E-4</v>
      </c>
      <c r="V47">
        <f t="shared" si="12"/>
        <v>-1.8591226784671266E-3</v>
      </c>
      <c r="W47">
        <f t="shared" si="13"/>
        <v>4.9142210800426638E-4</v>
      </c>
      <c r="Y47">
        <f t="shared" si="14"/>
        <v>9.5956314934440429E-3</v>
      </c>
      <c r="AD47">
        <f t="shared" si="15"/>
        <v>-1.8003334179215354E-3</v>
      </c>
      <c r="AE47">
        <f t="shared" si="16"/>
        <v>3.2412004156850378E-6</v>
      </c>
      <c r="AG47" s="2">
        <v>3.8531000000000003E-2</v>
      </c>
      <c r="AH47">
        <f t="shared" si="0"/>
        <v>3.2329773109243704E-2</v>
      </c>
      <c r="AI47">
        <f t="shared" si="1"/>
        <v>1.0452142292951773E-3</v>
      </c>
      <c r="AK47">
        <f t="shared" si="17"/>
        <v>1.5108822617211695E-3</v>
      </c>
      <c r="AL47">
        <f t="shared" si="18"/>
        <v>-3.9937167923391541E-4</v>
      </c>
      <c r="AM47">
        <f t="shared" si="19"/>
        <v>-1.2861236952544312E-3</v>
      </c>
    </row>
    <row r="48" spans="1:39">
      <c r="A48">
        <v>20101130</v>
      </c>
      <c r="B48">
        <v>12.425000000000001</v>
      </c>
      <c r="C48">
        <v>7.0000000000000007E-2</v>
      </c>
      <c r="D48">
        <f t="shared" si="2"/>
        <v>1.1740890688259219E-2</v>
      </c>
      <c r="E48" s="2">
        <v>68.040000000000006</v>
      </c>
      <c r="F48">
        <v>0.75</v>
      </c>
      <c r="G48">
        <f t="shared" si="3"/>
        <v>-3.5068031982045167E-2</v>
      </c>
      <c r="H48" s="2">
        <v>83.98</v>
      </c>
      <c r="I48">
        <v>0.52500000000000002</v>
      </c>
      <c r="J48">
        <f t="shared" si="4"/>
        <v>3.3839943006413061E-3</v>
      </c>
      <c r="L48">
        <f t="shared" si="5"/>
        <v>1.1113401851743504E-3</v>
      </c>
      <c r="M48">
        <f t="shared" si="6"/>
        <v>1.2350770071833595E-6</v>
      </c>
      <c r="O48">
        <f t="shared" si="7"/>
        <v>-4.7561385404512775E-2</v>
      </c>
      <c r="P48">
        <f t="shared" si="8"/>
        <v>2.2620853815966007E-3</v>
      </c>
      <c r="R48">
        <f t="shared" si="9"/>
        <v>-7.680996507902953E-3</v>
      </c>
      <c r="S48">
        <f t="shared" si="10"/>
        <v>5.8997707354417361E-5</v>
      </c>
      <c r="U48">
        <f t="shared" si="11"/>
        <v>-5.2856878862599873E-5</v>
      </c>
      <c r="V48">
        <f t="shared" si="12"/>
        <v>-8.5362000814164068E-6</v>
      </c>
      <c r="W48">
        <f t="shared" si="13"/>
        <v>3.6531883520308909E-4</v>
      </c>
      <c r="Y48">
        <f t="shared" si="14"/>
        <v>-6.6477156643815483E-3</v>
      </c>
      <c r="AD48">
        <f t="shared" si="15"/>
        <v>-1.8043680575747126E-2</v>
      </c>
      <c r="AE48">
        <f t="shared" si="16"/>
        <v>3.2557440871959416E-4</v>
      </c>
      <c r="AG48" s="2">
        <v>5.1070000000000004E-3</v>
      </c>
      <c r="AH48">
        <f t="shared" si="0"/>
        <v>-1.0942268907563014E-3</v>
      </c>
      <c r="AI48">
        <f t="shared" si="1"/>
        <v>1.1973324884542029E-6</v>
      </c>
      <c r="AK48">
        <f t="shared" si="17"/>
        <v>-1.2160583153958617E-6</v>
      </c>
      <c r="AL48">
        <f t="shared" si="18"/>
        <v>5.2042946871242147E-5</v>
      </c>
      <c r="AM48">
        <f t="shared" si="19"/>
        <v>8.4047529267526575E-6</v>
      </c>
    </row>
    <row r="49" spans="1:39">
      <c r="A49">
        <v>20101231</v>
      </c>
      <c r="B49">
        <v>14.05</v>
      </c>
      <c r="D49">
        <f t="shared" si="2"/>
        <v>0.13078470824949698</v>
      </c>
      <c r="E49" s="2">
        <v>69.91</v>
      </c>
      <c r="G49">
        <f t="shared" si="3"/>
        <v>2.748383303938845E-2</v>
      </c>
      <c r="H49" s="2">
        <v>86.3</v>
      </c>
      <c r="J49">
        <f t="shared" si="4"/>
        <v>2.7625625148844882E-2</v>
      </c>
      <c r="L49">
        <f t="shared" si="5"/>
        <v>0.12015515774641211</v>
      </c>
      <c r="M49">
        <f t="shared" si="6"/>
        <v>1.4437261933065179E-2</v>
      </c>
      <c r="O49">
        <f t="shared" si="7"/>
        <v>1.4990479616920844E-2</v>
      </c>
      <c r="P49">
        <f t="shared" si="8"/>
        <v>2.2471447914531928E-4</v>
      </c>
      <c r="R49">
        <f t="shared" si="9"/>
        <v>1.6560634340300622E-2</v>
      </c>
      <c r="S49">
        <f t="shared" si="10"/>
        <v>2.7425460975314422E-4</v>
      </c>
      <c r="U49">
        <f t="shared" si="11"/>
        <v>1.8011834430654993E-3</v>
      </c>
      <c r="V49">
        <f t="shared" si="12"/>
        <v>1.9898456315394705E-3</v>
      </c>
      <c r="W49">
        <f t="shared" si="13"/>
        <v>2.4825185152155585E-4</v>
      </c>
      <c r="Y49">
        <f t="shared" si="14"/>
        <v>6.196472214591011E-2</v>
      </c>
      <c r="AD49">
        <f t="shared" si="15"/>
        <v>5.0568757234544529E-2</v>
      </c>
      <c r="AE49">
        <f t="shared" si="16"/>
        <v>2.5571992082462996E-3</v>
      </c>
      <c r="AG49" s="2">
        <v>6.7150000000000001E-2</v>
      </c>
      <c r="AH49">
        <f t="shared" si="0"/>
        <v>6.0948773109243702E-2</v>
      </c>
      <c r="AI49">
        <f t="shared" si="1"/>
        <v>3.7147529435220682E-3</v>
      </c>
      <c r="AK49">
        <f t="shared" si="17"/>
        <v>7.3233094473914573E-3</v>
      </c>
      <c r="AL49">
        <f t="shared" si="18"/>
        <v>9.136513409704509E-4</v>
      </c>
      <c r="AM49">
        <f t="shared" si="19"/>
        <v>1.0093503449521324E-3</v>
      </c>
    </row>
    <row r="50" spans="1:39">
      <c r="A50">
        <v>20110131</v>
      </c>
      <c r="B50">
        <v>15.69</v>
      </c>
      <c r="D50">
        <f t="shared" si="2"/>
        <v>0.11672597864768675</v>
      </c>
      <c r="E50" s="2">
        <v>79.599999999999994</v>
      </c>
      <c r="G50">
        <f t="shared" si="3"/>
        <v>0.13860678014590186</v>
      </c>
      <c r="H50" s="2">
        <v>87.92</v>
      </c>
      <c r="J50">
        <f t="shared" si="4"/>
        <v>1.8771726535341884E-2</v>
      </c>
      <c r="L50">
        <f t="shared" si="5"/>
        <v>0.10609642814460188</v>
      </c>
      <c r="M50">
        <f t="shared" si="6"/>
        <v>1.1256452065042669E-2</v>
      </c>
      <c r="O50">
        <f t="shared" si="7"/>
        <v>0.12611342672343426</v>
      </c>
      <c r="P50">
        <f t="shared" si="8"/>
        <v>1.5904596399927022E-2</v>
      </c>
      <c r="R50">
        <f t="shared" si="9"/>
        <v>7.7067357267976248E-3</v>
      </c>
      <c r="S50">
        <f t="shared" si="10"/>
        <v>5.9393775562698914E-5</v>
      </c>
      <c r="U50">
        <f t="shared" si="11"/>
        <v>1.3380184116432357E-2</v>
      </c>
      <c r="V50">
        <f t="shared" si="12"/>
        <v>8.1765713326762031E-4</v>
      </c>
      <c r="W50">
        <f t="shared" si="13"/>
        <v>9.7192285135836516E-4</v>
      </c>
      <c r="Y50">
        <f t="shared" si="14"/>
        <v>9.1368161776310172E-2</v>
      </c>
      <c r="AD50">
        <f t="shared" si="15"/>
        <v>7.9972196864944597E-2</v>
      </c>
      <c r="AE50">
        <f t="shared" si="16"/>
        <v>6.3955522714054542E-3</v>
      </c>
      <c r="AG50" s="2">
        <v>1.9155999999999999E-2</v>
      </c>
      <c r="AH50">
        <f t="shared" si="0"/>
        <v>1.2954773109243697E-2</v>
      </c>
      <c r="AI50">
        <f t="shared" si="1"/>
        <v>1.6782614631198359E-4</v>
      </c>
      <c r="AK50">
        <f t="shared" si="17"/>
        <v>1.3744551543144945E-3</v>
      </c>
      <c r="AL50">
        <f t="shared" si="18"/>
        <v>1.6337708292313215E-3</v>
      </c>
      <c r="AM50">
        <f t="shared" si="19"/>
        <v>9.9839012753565542E-5</v>
      </c>
    </row>
    <row r="51" spans="1:39">
      <c r="A51">
        <v>20110228</v>
      </c>
      <c r="B51">
        <v>16.43</v>
      </c>
      <c r="C51">
        <v>7.0000000000000007E-2</v>
      </c>
      <c r="D51">
        <f t="shared" si="2"/>
        <v>5.1625239005736172E-2</v>
      </c>
      <c r="E51" s="2">
        <v>79.16</v>
      </c>
      <c r="F51">
        <v>0.75</v>
      </c>
      <c r="G51">
        <f t="shared" si="3"/>
        <v>3.894472361809074E-3</v>
      </c>
      <c r="H51" s="2">
        <v>92.23</v>
      </c>
      <c r="I51">
        <v>0.55000000000000004</v>
      </c>
      <c r="J51">
        <f t="shared" si="4"/>
        <v>5.5277525022747943E-2</v>
      </c>
      <c r="L51">
        <f t="shared" si="5"/>
        <v>4.0995688502651305E-2</v>
      </c>
      <c r="M51">
        <f t="shared" si="6"/>
        <v>1.6806464758064165E-3</v>
      </c>
      <c r="O51">
        <f t="shared" si="7"/>
        <v>-8.5988810606585329E-3</v>
      </c>
      <c r="P51">
        <f t="shared" si="8"/>
        <v>7.3940755495352015E-5</v>
      </c>
      <c r="R51">
        <f t="shared" si="9"/>
        <v>4.421253421420368E-2</v>
      </c>
      <c r="S51">
        <f t="shared" si="10"/>
        <v>1.9547481816421311E-3</v>
      </c>
      <c r="U51">
        <f t="shared" si="11"/>
        <v>-3.5251704943410508E-4</v>
      </c>
      <c r="V51">
        <f t="shared" si="12"/>
        <v>1.8125232805583072E-3</v>
      </c>
      <c r="W51">
        <f t="shared" si="13"/>
        <v>-3.8017832309823339E-4</v>
      </c>
      <c r="Y51">
        <f t="shared" si="14"/>
        <v>3.6932412130097729E-2</v>
      </c>
      <c r="AD51">
        <f t="shared" si="15"/>
        <v>2.5536447218732151E-2</v>
      </c>
      <c r="AE51">
        <f t="shared" si="16"/>
        <v>6.5211013655509299E-4</v>
      </c>
      <c r="AG51" s="2">
        <v>3.8164999999999998E-2</v>
      </c>
      <c r="AH51">
        <f t="shared" si="0"/>
        <v>3.1963773109243698E-2</v>
      </c>
      <c r="AI51">
        <f t="shared" si="1"/>
        <v>1.0216827913792105E-3</v>
      </c>
      <c r="AK51">
        <f t="shared" si="17"/>
        <v>1.3103768857559768E-3</v>
      </c>
      <c r="AL51">
        <f t="shared" si="18"/>
        <v>-2.7485268321626212E-4</v>
      </c>
      <c r="AM51">
        <f t="shared" si="19"/>
        <v>1.4131994122074806E-3</v>
      </c>
    </row>
    <row r="52" spans="1:39">
      <c r="A52">
        <v>20110331</v>
      </c>
      <c r="B52">
        <v>15.62</v>
      </c>
      <c r="D52">
        <f t="shared" si="2"/>
        <v>-4.9300060864272702E-2</v>
      </c>
      <c r="E52" s="2">
        <v>80.400000000000006</v>
      </c>
      <c r="G52">
        <f t="shared" si="3"/>
        <v>1.5664477008590312E-2</v>
      </c>
      <c r="H52" s="2">
        <v>93.5</v>
      </c>
      <c r="J52">
        <f t="shared" si="4"/>
        <v>1.3769923018540561E-2</v>
      </c>
      <c r="L52">
        <f t="shared" si="5"/>
        <v>-5.9929611367357569E-2</v>
      </c>
      <c r="M52">
        <f t="shared" si="6"/>
        <v>3.5915583186425133E-3</v>
      </c>
      <c r="O52">
        <f t="shared" si="7"/>
        <v>3.1711235861227056E-3</v>
      </c>
      <c r="P52">
        <f t="shared" si="8"/>
        <v>1.0056024798463728E-5</v>
      </c>
      <c r="R52">
        <f t="shared" si="9"/>
        <v>2.7049322099963018E-3</v>
      </c>
      <c r="S52">
        <f t="shared" si="10"/>
        <v>7.316658260675477E-6</v>
      </c>
      <c r="U52">
        <f t="shared" si="11"/>
        <v>-1.90044204114195E-4</v>
      </c>
      <c r="V52">
        <f t="shared" si="12"/>
        <v>-1.62105536120126E-4</v>
      </c>
      <c r="W52">
        <f t="shared" si="13"/>
        <v>8.5776743299822876E-6</v>
      </c>
      <c r="Y52">
        <f t="shared" si="14"/>
        <v>-6.6218869457139425E-3</v>
      </c>
      <c r="AD52">
        <f t="shared" si="15"/>
        <v>-1.801785185707952E-2</v>
      </c>
      <c r="AE52">
        <f t="shared" si="16"/>
        <v>3.2464298554366392E-4</v>
      </c>
      <c r="AG52" s="2">
        <v>3.3660000000000001E-3</v>
      </c>
      <c r="AH52">
        <f t="shared" si="0"/>
        <v>-2.8352268907563018E-3</v>
      </c>
      <c r="AI52">
        <f t="shared" si="1"/>
        <v>8.0385115220676469E-6</v>
      </c>
      <c r="AK52">
        <f t="shared" si="17"/>
        <v>1.6991404570130671E-4</v>
      </c>
      <c r="AL52">
        <f t="shared" si="18"/>
        <v>-8.9908548652866527E-6</v>
      </c>
      <c r="AM52">
        <f t="shared" si="19"/>
        <v>-7.669096539454386E-6</v>
      </c>
    </row>
    <row r="53" spans="1:39">
      <c r="A53">
        <v>20110429</v>
      </c>
      <c r="B53">
        <v>15.69</v>
      </c>
      <c r="D53">
        <f t="shared" si="2"/>
        <v>4.4814340588988661E-3</v>
      </c>
      <c r="E53" s="2">
        <v>79.25</v>
      </c>
      <c r="G53">
        <f t="shared" si="3"/>
        <v>-1.4303482587064747E-2</v>
      </c>
      <c r="H53" s="2">
        <v>97.21</v>
      </c>
      <c r="J53">
        <f t="shared" si="4"/>
        <v>3.967914438502667E-2</v>
      </c>
      <c r="L53">
        <f t="shared" si="5"/>
        <v>-6.1481164441860026E-3</v>
      </c>
      <c r="M53">
        <f t="shared" si="6"/>
        <v>3.7799335811270333E-5</v>
      </c>
      <c r="O53">
        <f t="shared" si="7"/>
        <v>-2.6796836009532352E-2</v>
      </c>
      <c r="P53">
        <f t="shared" si="8"/>
        <v>7.1807042012176974E-4</v>
      </c>
      <c r="R53">
        <f t="shared" si="9"/>
        <v>2.861415357648241E-2</v>
      </c>
      <c r="S53">
        <f t="shared" si="10"/>
        <v>8.1876978489852108E-4</v>
      </c>
      <c r="U53">
        <f t="shared" si="11"/>
        <v>1.6475006812236148E-4</v>
      </c>
      <c r="V53">
        <f t="shared" si="12"/>
        <v>-1.7592314814003524E-4</v>
      </c>
      <c r="W53">
        <f t="shared" si="13"/>
        <v>-7.6676878094057276E-4</v>
      </c>
      <c r="Y53">
        <f t="shared" si="14"/>
        <v>9.952365285620263E-3</v>
      </c>
      <c r="AD53">
        <f t="shared" si="15"/>
        <v>-1.4435996257453152E-3</v>
      </c>
      <c r="AE53">
        <f t="shared" si="16"/>
        <v>2.0839798794520143E-6</v>
      </c>
      <c r="AG53" s="2">
        <v>2.8688000000000002E-2</v>
      </c>
      <c r="AH53">
        <f t="shared" si="0"/>
        <v>2.2486773109243699E-2</v>
      </c>
      <c r="AI53">
        <f t="shared" si="1"/>
        <v>5.0565496486660558E-4</v>
      </c>
      <c r="AK53">
        <f t="shared" si="17"/>
        <v>-1.3825129952962079E-4</v>
      </c>
      <c r="AL53">
        <f t="shared" si="18"/>
        <v>-6.0257437139196529E-4</v>
      </c>
      <c r="AM53">
        <f t="shared" si="19"/>
        <v>6.4343997918741408E-4</v>
      </c>
    </row>
    <row r="54" spans="1:39">
      <c r="A54">
        <v>20110531</v>
      </c>
      <c r="B54">
        <v>13.78</v>
      </c>
      <c r="C54">
        <v>0.08</v>
      </c>
      <c r="D54">
        <f t="shared" si="2"/>
        <v>-0.11663479923518165</v>
      </c>
      <c r="E54" s="2">
        <v>77.900000000000006</v>
      </c>
      <c r="F54">
        <v>0.75</v>
      </c>
      <c r="G54">
        <f t="shared" si="3"/>
        <v>-7.5709779179810007E-3</v>
      </c>
      <c r="H54" s="2">
        <v>94.38</v>
      </c>
      <c r="I54">
        <v>0.55000000000000004</v>
      </c>
      <c r="J54">
        <f t="shared" si="4"/>
        <v>-2.3454377121695312E-2</v>
      </c>
      <c r="L54">
        <f t="shared" si="5"/>
        <v>-0.12726434973826653</v>
      </c>
      <c r="M54">
        <f t="shared" si="6"/>
        <v>1.6196214714303821E-2</v>
      </c>
      <c r="O54">
        <f t="shared" si="7"/>
        <v>-2.0064331340448608E-2</v>
      </c>
      <c r="P54">
        <f t="shared" si="8"/>
        <v>4.0257739213930821E-4</v>
      </c>
      <c r="R54">
        <f t="shared" si="9"/>
        <v>-3.4519367930239575E-2</v>
      </c>
      <c r="S54">
        <f t="shared" si="10"/>
        <v>1.1915867623032525E-3</v>
      </c>
      <c r="U54">
        <f t="shared" si="11"/>
        <v>2.5534740809753137E-3</v>
      </c>
      <c r="V54">
        <f t="shared" si="12"/>
        <v>4.3930849130179106E-3</v>
      </c>
      <c r="W54">
        <f t="shared" si="13"/>
        <v>6.9260803581518246E-4</v>
      </c>
      <c r="Y54">
        <f t="shared" si="14"/>
        <v>-4.922005142495265E-2</v>
      </c>
      <c r="AD54">
        <f t="shared" si="15"/>
        <v>-6.0616016336318232E-2</v>
      </c>
      <c r="AE54">
        <f t="shared" si="16"/>
        <v>3.6743014364847989E-3</v>
      </c>
      <c r="AG54" s="2">
        <v>-1.4935E-2</v>
      </c>
      <c r="AH54">
        <f t="shared" si="0"/>
        <v>-2.1136226890756303E-2</v>
      </c>
      <c r="AI54">
        <f t="shared" si="1"/>
        <v>4.4674008717752984E-4</v>
      </c>
      <c r="AK54">
        <f t="shared" si="17"/>
        <v>2.6898881711725641E-3</v>
      </c>
      <c r="AL54">
        <f t="shared" si="18"/>
        <v>4.2408425962303431E-4</v>
      </c>
      <c r="AM54">
        <f t="shared" si="19"/>
        <v>7.2960919269904041E-4</v>
      </c>
    </row>
    <row r="55" spans="1:39">
      <c r="A55">
        <v>20110630</v>
      </c>
      <c r="B55">
        <v>13.01</v>
      </c>
      <c r="D55">
        <f t="shared" si="2"/>
        <v>-5.5878084179970942E-2</v>
      </c>
      <c r="E55" s="2">
        <v>80.97</v>
      </c>
      <c r="G55">
        <f t="shared" si="3"/>
        <v>3.9409499358151384E-2</v>
      </c>
      <c r="H55" s="2">
        <v>94.85</v>
      </c>
      <c r="J55">
        <f t="shared" si="4"/>
        <v>4.9798686162322407E-3</v>
      </c>
      <c r="L55">
        <f t="shared" si="5"/>
        <v>-6.6507634683055816E-2</v>
      </c>
      <c r="M55">
        <f t="shared" si="6"/>
        <v>4.4232654711348091E-3</v>
      </c>
      <c r="O55">
        <f t="shared" si="7"/>
        <v>2.6916145935683776E-2</v>
      </c>
      <c r="P55">
        <f t="shared" si="8"/>
        <v>7.244789120310263E-4</v>
      </c>
      <c r="R55">
        <f t="shared" si="9"/>
        <v>-6.0851221923120188E-3</v>
      </c>
      <c r="S55">
        <f t="shared" si="10"/>
        <v>3.7028712095368232E-5</v>
      </c>
      <c r="U55">
        <f t="shared" si="11"/>
        <v>-1.7901292009662741E-3</v>
      </c>
      <c r="V55">
        <f t="shared" si="12"/>
        <v>4.0470708376804347E-4</v>
      </c>
      <c r="W55">
        <f t="shared" si="13"/>
        <v>-1.6378803696473829E-4</v>
      </c>
      <c r="Y55">
        <f t="shared" si="14"/>
        <v>-3.8295720685291058E-3</v>
      </c>
      <c r="AD55">
        <f t="shared" si="15"/>
        <v>-1.5225536979894684E-2</v>
      </c>
      <c r="AE55">
        <f t="shared" si="16"/>
        <v>2.3181697632614054E-4</v>
      </c>
      <c r="AG55" s="2">
        <v>-1.8395000000000002E-2</v>
      </c>
      <c r="AH55">
        <f t="shared" si="0"/>
        <v>-2.4596226890756304E-2</v>
      </c>
      <c r="AI55">
        <f t="shared" si="1"/>
        <v>6.0497437726156355E-4</v>
      </c>
      <c r="AK55">
        <f t="shared" si="17"/>
        <v>1.6358368726319742E-3</v>
      </c>
      <c r="AL55">
        <f t="shared" si="18"/>
        <v>-6.6203563245878635E-4</v>
      </c>
      <c r="AM55">
        <f t="shared" si="19"/>
        <v>1.4967104610008283E-4</v>
      </c>
    </row>
    <row r="56" spans="1:39">
      <c r="A56">
        <v>20110729</v>
      </c>
      <c r="B56">
        <v>12.32</v>
      </c>
      <c r="D56">
        <f t="shared" si="2"/>
        <v>-5.3036126056879289E-2</v>
      </c>
      <c r="E56" s="2">
        <v>75.73</v>
      </c>
      <c r="G56">
        <f t="shared" si="3"/>
        <v>-6.4715326664196549E-2</v>
      </c>
      <c r="H56" s="2">
        <v>87.14</v>
      </c>
      <c r="J56">
        <f t="shared" si="4"/>
        <v>-8.1286241433842846E-2</v>
      </c>
      <c r="L56">
        <f t="shared" si="5"/>
        <v>-6.3665676559964163E-2</v>
      </c>
      <c r="M56">
        <f t="shared" si="6"/>
        <v>4.0533183718379703E-3</v>
      </c>
      <c r="O56">
        <f t="shared" si="7"/>
        <v>-7.720868008666415E-2</v>
      </c>
      <c r="P56">
        <f t="shared" si="8"/>
        <v>5.9611802807248496E-3</v>
      </c>
      <c r="R56">
        <f t="shared" si="9"/>
        <v>-9.2351232242387102E-2</v>
      </c>
      <c r="S56">
        <f t="shared" si="10"/>
        <v>8.5287500966873195E-3</v>
      </c>
      <c r="U56">
        <f t="shared" si="11"/>
        <v>4.915542854019306E-3</v>
      </c>
      <c r="V56">
        <f t="shared" si="12"/>
        <v>5.8796036818579509E-3</v>
      </c>
      <c r="W56">
        <f t="shared" si="13"/>
        <v>7.1303167458116896E-3</v>
      </c>
      <c r="Y56">
        <f t="shared" si="14"/>
        <v>-6.6345898051639554E-2</v>
      </c>
      <c r="AD56">
        <f t="shared" si="15"/>
        <v>-7.7741862963005129E-2</v>
      </c>
      <c r="AE56">
        <f t="shared" si="16"/>
        <v>6.0437972569586688E-3</v>
      </c>
      <c r="AG56" s="2">
        <v>-2.247E-2</v>
      </c>
      <c r="AH56">
        <f t="shared" si="0"/>
        <v>-2.8671226890756303E-2</v>
      </c>
      <c r="AI56">
        <f t="shared" si="1"/>
        <v>8.2203925142122736E-4</v>
      </c>
      <c r="AK56">
        <f t="shared" si="17"/>
        <v>1.8253730578042377E-3</v>
      </c>
      <c r="AL56">
        <f t="shared" si="18"/>
        <v>2.2136675847005661E-3</v>
      </c>
      <c r="AM56">
        <f t="shared" si="19"/>
        <v>2.6478231332624095E-3</v>
      </c>
    </row>
    <row r="57" spans="1:39">
      <c r="A57">
        <v>20110831</v>
      </c>
      <c r="B57">
        <v>11.32</v>
      </c>
      <c r="C57">
        <v>0.08</v>
      </c>
      <c r="D57">
        <f t="shared" si="2"/>
        <v>-7.4675324675324672E-2</v>
      </c>
      <c r="E57" s="2">
        <v>74.19</v>
      </c>
      <c r="F57">
        <v>0.75</v>
      </c>
      <c r="G57">
        <f t="shared" si="3"/>
        <v>-1.0431797174171481E-2</v>
      </c>
      <c r="H57" s="2">
        <v>82.98</v>
      </c>
      <c r="I57">
        <v>0.55000000000000004</v>
      </c>
      <c r="J57">
        <f t="shared" si="4"/>
        <v>-4.142758778976359E-2</v>
      </c>
      <c r="L57">
        <f t="shared" si="5"/>
        <v>-8.5304875178409539E-2</v>
      </c>
      <c r="M57">
        <f t="shared" si="6"/>
        <v>7.2769217292040318E-3</v>
      </c>
      <c r="O57">
        <f t="shared" si="7"/>
        <v>-2.2925150596639087E-2</v>
      </c>
      <c r="P57">
        <f t="shared" si="8"/>
        <v>5.2556252987858148E-4</v>
      </c>
      <c r="R57">
        <f t="shared" si="9"/>
        <v>-5.2492578598307846E-2</v>
      </c>
      <c r="S57">
        <f t="shared" si="10"/>
        <v>2.7554708078995267E-3</v>
      </c>
      <c r="U57">
        <f t="shared" si="11"/>
        <v>1.9556271100925381E-3</v>
      </c>
      <c r="V57">
        <f t="shared" si="12"/>
        <v>4.477872865121503E-3</v>
      </c>
      <c r="W57">
        <f t="shared" si="13"/>
        <v>1.2034002695721212E-3</v>
      </c>
      <c r="Y57">
        <f t="shared" si="14"/>
        <v>-4.217823654641991E-2</v>
      </c>
      <c r="AD57">
        <f t="shared" si="15"/>
        <v>-5.3574201457785492E-2</v>
      </c>
      <c r="AE57">
        <f t="shared" si="16"/>
        <v>2.870195061839385E-3</v>
      </c>
      <c r="AG57" s="2">
        <v>-5.7472000000000002E-2</v>
      </c>
      <c r="AH57">
        <f t="shared" si="0"/>
        <v>-6.3673226890756301E-2</v>
      </c>
      <c r="AI57">
        <f t="shared" si="1"/>
        <v>4.0542798226817318E-3</v>
      </c>
      <c r="AK57">
        <f t="shared" si="17"/>
        <v>5.4316366721225157E-3</v>
      </c>
      <c r="AL57">
        <f t="shared" si="18"/>
        <v>1.4597183154445579E-3</v>
      </c>
      <c r="AM57">
        <f t="shared" si="19"/>
        <v>3.3423718671709139E-3</v>
      </c>
    </row>
    <row r="58" spans="1:39">
      <c r="A58">
        <v>20110930</v>
      </c>
      <c r="B58">
        <v>10.355</v>
      </c>
      <c r="D58">
        <f t="shared" si="2"/>
        <v>-8.5247349823321536E-2</v>
      </c>
      <c r="E58" s="2">
        <v>72.64</v>
      </c>
      <c r="G58">
        <f t="shared" si="3"/>
        <v>-2.0892303544952112E-2</v>
      </c>
      <c r="H58" s="2">
        <v>71.790000000000006</v>
      </c>
      <c r="J58">
        <f t="shared" si="4"/>
        <v>-0.13485177151120747</v>
      </c>
      <c r="L58">
        <f t="shared" si="5"/>
        <v>-9.5876900326406403E-2</v>
      </c>
      <c r="M58">
        <f t="shared" si="6"/>
        <v>9.1923800161996683E-3</v>
      </c>
      <c r="O58">
        <f t="shared" si="7"/>
        <v>-3.338565696741972E-2</v>
      </c>
      <c r="P58">
        <f t="shared" si="8"/>
        <v>1.1146020911462209E-3</v>
      </c>
      <c r="R58">
        <f t="shared" si="9"/>
        <v>-0.14591676231975173</v>
      </c>
      <c r="S58">
        <f t="shared" si="10"/>
        <v>2.129170152587892E-2</v>
      </c>
      <c r="U58">
        <f t="shared" si="11"/>
        <v>3.2009133053968958E-3</v>
      </c>
      <c r="V58">
        <f t="shared" si="12"/>
        <v>1.399004687688277E-2</v>
      </c>
      <c r="W58">
        <f t="shared" si="13"/>
        <v>4.8715269726037468E-3</v>
      </c>
      <c r="Y58">
        <f t="shared" si="14"/>
        <v>-8.0330474959827036E-2</v>
      </c>
      <c r="AD58">
        <f t="shared" si="15"/>
        <v>-9.1726439871192611E-2</v>
      </c>
      <c r="AE58">
        <f t="shared" si="16"/>
        <v>8.4137397714435132E-3</v>
      </c>
      <c r="AG58" s="2">
        <v>-8.4872000000000003E-2</v>
      </c>
      <c r="AH58">
        <f t="shared" si="0"/>
        <v>-9.1073226890756309E-2</v>
      </c>
      <c r="AI58">
        <f t="shared" si="1"/>
        <v>8.2943326562951777E-3</v>
      </c>
      <c r="AK58">
        <f t="shared" si="17"/>
        <v>8.7318186970092374E-3</v>
      </c>
      <c r="AL58">
        <f t="shared" si="18"/>
        <v>3.0405395118907755E-3</v>
      </c>
      <c r="AM58">
        <f t="shared" si="19"/>
        <v>1.328911040191131E-2</v>
      </c>
    </row>
    <row r="59" spans="1:39">
      <c r="A59">
        <v>20111031</v>
      </c>
      <c r="B59">
        <v>12.32</v>
      </c>
      <c r="D59">
        <f t="shared" si="2"/>
        <v>0.18976339932399805</v>
      </c>
      <c r="E59" s="2">
        <v>75.900000000000006</v>
      </c>
      <c r="G59">
        <f t="shared" si="3"/>
        <v>4.4878854625550732E-2</v>
      </c>
      <c r="H59" s="2">
        <v>79.02</v>
      </c>
      <c r="J59">
        <f t="shared" si="4"/>
        <v>0.10071040534893425</v>
      </c>
      <c r="L59">
        <f t="shared" si="5"/>
        <v>0.17913384882091318</v>
      </c>
      <c r="M59">
        <f t="shared" si="6"/>
        <v>3.208893579339378E-2</v>
      </c>
      <c r="O59">
        <f t="shared" si="7"/>
        <v>3.2385501203083124E-2</v>
      </c>
      <c r="P59">
        <f t="shared" si="8"/>
        <v>1.0488206881748984E-3</v>
      </c>
      <c r="R59">
        <f t="shared" si="9"/>
        <v>8.9645414540389989E-2</v>
      </c>
      <c r="S59">
        <f t="shared" si="10"/>
        <v>8.0363003481183654E-3</v>
      </c>
      <c r="U59">
        <f t="shared" si="11"/>
        <v>5.8013394765025943E-3</v>
      </c>
      <c r="V59">
        <f t="shared" si="12"/>
        <v>1.6058528135766314E-2</v>
      </c>
      <c r="W59">
        <f t="shared" si="13"/>
        <v>2.9032116804486854E-3</v>
      </c>
      <c r="Y59">
        <f t="shared" si="14"/>
        <v>0.111784219766161</v>
      </c>
      <c r="AD59">
        <f t="shared" si="15"/>
        <v>0.10038825485479543</v>
      </c>
      <c r="AE59">
        <f t="shared" si="16"/>
        <v>1.0077801712791358E-2</v>
      </c>
      <c r="AG59" s="2">
        <v>0.113982</v>
      </c>
      <c r="AH59">
        <f t="shared" si="0"/>
        <v>0.10778077310924369</v>
      </c>
      <c r="AI59">
        <f t="shared" si="1"/>
        <v>1.1616695052026269E-2</v>
      </c>
      <c r="AK59">
        <f t="shared" si="17"/>
        <v>1.9307184715952403E-2</v>
      </c>
      <c r="AL59">
        <f t="shared" si="18"/>
        <v>3.4905343571986409E-3</v>
      </c>
      <c r="AM59">
        <f t="shared" si="19"/>
        <v>9.6620520848618684E-3</v>
      </c>
    </row>
    <row r="60" spans="1:39">
      <c r="A60">
        <v>20111130</v>
      </c>
      <c r="B60">
        <v>10.78</v>
      </c>
      <c r="C60">
        <v>0.08</v>
      </c>
      <c r="D60">
        <f t="shared" si="2"/>
        <v>-0.11850649350649357</v>
      </c>
      <c r="E60" s="2">
        <v>78.150000000000006</v>
      </c>
      <c r="F60">
        <v>1</v>
      </c>
      <c r="G60">
        <f t="shared" si="3"/>
        <v>4.2819499341238465E-2</v>
      </c>
      <c r="H60" s="2">
        <v>81.040000000000006</v>
      </c>
      <c r="I60">
        <v>0.55000000000000004</v>
      </c>
      <c r="J60">
        <f t="shared" si="4"/>
        <v>3.2523411794482503E-2</v>
      </c>
      <c r="L60">
        <f t="shared" si="5"/>
        <v>-0.12913604400957845</v>
      </c>
      <c r="M60">
        <f t="shared" si="6"/>
        <v>1.6676117862443784E-2</v>
      </c>
      <c r="O60">
        <f t="shared" si="7"/>
        <v>3.0326145918770857E-2</v>
      </c>
      <c r="P60">
        <f t="shared" si="8"/>
        <v>9.1967512628658233E-4</v>
      </c>
      <c r="R60">
        <f t="shared" si="9"/>
        <v>2.1458420985938243E-2</v>
      </c>
      <c r="S60">
        <f t="shared" si="10"/>
        <v>4.6046383120975482E-4</v>
      </c>
      <c r="U60">
        <f t="shared" si="11"/>
        <v>-3.9161985140072917E-3</v>
      </c>
      <c r="V60">
        <f t="shared" si="12"/>
        <v>-2.771055596816183E-3</v>
      </c>
      <c r="W60">
        <f t="shared" si="13"/>
        <v>6.5075120600597799E-4</v>
      </c>
      <c r="Y60">
        <f t="shared" si="14"/>
        <v>-1.4387860790257535E-2</v>
      </c>
      <c r="AD60">
        <f t="shared" si="15"/>
        <v>-2.5783825701623114E-2</v>
      </c>
      <c r="AE60">
        <f t="shared" si="16"/>
        <v>6.648056678116806E-4</v>
      </c>
      <c r="AG60" s="2">
        <v>-6.2269999999999999E-3</v>
      </c>
      <c r="AH60">
        <f t="shared" si="0"/>
        <v>-1.2428226890756303E-2</v>
      </c>
      <c r="AI60">
        <f t="shared" si="1"/>
        <v>1.5446082364811806E-4</v>
      </c>
      <c r="AK60">
        <f t="shared" si="17"/>
        <v>1.6049320547257323E-3</v>
      </c>
      <c r="AL60">
        <f t="shared" si="18"/>
        <v>-3.7690022220066748E-4</v>
      </c>
      <c r="AM60">
        <f t="shared" si="19"/>
        <v>-2.6669012473060706E-4</v>
      </c>
    </row>
    <row r="61" spans="1:39">
      <c r="A61">
        <v>20111230</v>
      </c>
      <c r="B61">
        <v>10.71</v>
      </c>
      <c r="D61">
        <f t="shared" si="2"/>
        <v>-6.4935064935063552E-3</v>
      </c>
      <c r="E61" s="2">
        <v>80.900000000000006</v>
      </c>
      <c r="G61">
        <f t="shared" si="3"/>
        <v>3.5188739603326934E-2</v>
      </c>
      <c r="H61" s="2">
        <v>81.73</v>
      </c>
      <c r="J61">
        <f t="shared" si="4"/>
        <v>8.5143139190522917E-3</v>
      </c>
      <c r="L61">
        <f t="shared" si="5"/>
        <v>-1.7123056996591224E-2</v>
      </c>
      <c r="M61">
        <f t="shared" si="6"/>
        <v>2.9319908090851167E-4</v>
      </c>
      <c r="O61">
        <f t="shared" si="7"/>
        <v>2.2695386180859325E-2</v>
      </c>
      <c r="P61">
        <f t="shared" si="8"/>
        <v>5.150805538983404E-4</v>
      </c>
      <c r="R61">
        <f t="shared" si="9"/>
        <v>-2.5506768894919679E-3</v>
      </c>
      <c r="S61">
        <f t="shared" si="10"/>
        <v>6.5059525945884209E-6</v>
      </c>
      <c r="U61">
        <f t="shared" si="11"/>
        <v>-3.8861439113450306E-4</v>
      </c>
      <c r="V61">
        <f t="shared" si="12"/>
        <v>4.3675385758658982E-5</v>
      </c>
      <c r="W61">
        <f t="shared" si="13"/>
        <v>-5.788859702961326E-5</v>
      </c>
      <c r="Y61">
        <f t="shared" si="14"/>
        <v>1.2403182342957625E-2</v>
      </c>
      <c r="AD61">
        <f t="shared" si="15"/>
        <v>1.0072174315920463E-3</v>
      </c>
      <c r="AE61">
        <f t="shared" si="16"/>
        <v>1.0144869545028785E-6</v>
      </c>
      <c r="AG61" s="2">
        <v>3.7030000000000001E-3</v>
      </c>
      <c r="AH61">
        <f t="shared" si="0"/>
        <v>-2.4982268907563017E-3</v>
      </c>
      <c r="AI61">
        <f t="shared" si="1"/>
        <v>6.2411375976978986E-6</v>
      </c>
      <c r="AK61">
        <f t="shared" si="17"/>
        <v>4.2777281440837033E-5</v>
      </c>
      <c r="AL61">
        <f t="shared" si="18"/>
        <v>-5.669822405312173E-5</v>
      </c>
      <c r="AM61">
        <f t="shared" si="19"/>
        <v>6.3721695949594742E-6</v>
      </c>
    </row>
    <row r="62" spans="1:39">
      <c r="A62">
        <v>20120131</v>
      </c>
      <c r="B62">
        <v>12.275</v>
      </c>
      <c r="D62">
        <f t="shared" si="2"/>
        <v>0.14612511671335196</v>
      </c>
      <c r="E62" s="2">
        <v>82.32</v>
      </c>
      <c r="G62">
        <f t="shared" si="3"/>
        <v>1.7552533992583282E-2</v>
      </c>
      <c r="H62" s="2">
        <v>86.71</v>
      </c>
      <c r="J62">
        <f t="shared" si="4"/>
        <v>6.0932338186712218E-2</v>
      </c>
      <c r="L62">
        <f t="shared" si="5"/>
        <v>0.13549556621026709</v>
      </c>
      <c r="M62">
        <f t="shared" si="6"/>
        <v>1.8359048462640873E-2</v>
      </c>
      <c r="O62">
        <f t="shared" si="7"/>
        <v>5.0591805701156751E-3</v>
      </c>
      <c r="P62">
        <f t="shared" si="8"/>
        <v>2.5595308041035969E-5</v>
      </c>
      <c r="R62">
        <f t="shared" si="9"/>
        <v>4.9867347378167962E-2</v>
      </c>
      <c r="S62">
        <f t="shared" si="10"/>
        <v>2.4867523345348751E-3</v>
      </c>
      <c r="U62">
        <f t="shared" si="11"/>
        <v>6.8549653590780529E-4</v>
      </c>
      <c r="V62">
        <f t="shared" si="12"/>
        <v>6.7568044684089461E-3</v>
      </c>
      <c r="W62">
        <f t="shared" si="13"/>
        <v>2.5228791493883619E-4</v>
      </c>
      <c r="Y62">
        <f t="shared" si="14"/>
        <v>7.4869996297549146E-2</v>
      </c>
      <c r="AD62">
        <f t="shared" si="15"/>
        <v>6.3474031386183571E-2</v>
      </c>
      <c r="AE62">
        <f t="shared" si="16"/>
        <v>4.0289526604142169E-3</v>
      </c>
      <c r="AG62" s="2">
        <v>5.4077E-2</v>
      </c>
      <c r="AH62">
        <f t="shared" si="0"/>
        <v>4.7875773109243701E-2</v>
      </c>
      <c r="AI62">
        <f t="shared" si="1"/>
        <v>2.2920896508077824E-3</v>
      </c>
      <c r="AK62">
        <f t="shared" si="17"/>
        <v>6.4869549851912546E-3</v>
      </c>
      <c r="AL62">
        <f t="shared" si="18"/>
        <v>2.4221218109355224E-4</v>
      </c>
      <c r="AM62">
        <f t="shared" si="19"/>
        <v>2.3874378086370081E-3</v>
      </c>
    </row>
    <row r="63" spans="1:39">
      <c r="A63">
        <v>20120229</v>
      </c>
      <c r="B63">
        <v>12.25</v>
      </c>
      <c r="C63">
        <v>0.08</v>
      </c>
      <c r="D63">
        <f t="shared" si="2"/>
        <v>4.4806517311608727E-3</v>
      </c>
      <c r="E63" s="2">
        <v>88.41</v>
      </c>
      <c r="F63">
        <v>1</v>
      </c>
      <c r="G63">
        <f t="shared" si="3"/>
        <v>8.6127308066083624E-2</v>
      </c>
      <c r="H63" s="2">
        <v>87.6</v>
      </c>
      <c r="I63">
        <v>0.59</v>
      </c>
      <c r="J63">
        <f t="shared" si="4"/>
        <v>1.7068388882481883E-2</v>
      </c>
      <c r="L63">
        <f t="shared" si="5"/>
        <v>-6.1488987719239959E-3</v>
      </c>
      <c r="M63">
        <f t="shared" si="6"/>
        <v>3.7808956107368422E-5</v>
      </c>
      <c r="O63">
        <f t="shared" si="7"/>
        <v>7.3633954643616023E-2</v>
      </c>
      <c r="P63">
        <f t="shared" si="8"/>
        <v>5.4219592764581017E-3</v>
      </c>
      <c r="R63">
        <f t="shared" si="9"/>
        <v>6.0033980739376235E-3</v>
      </c>
      <c r="S63">
        <f t="shared" si="10"/>
        <v>3.6040788434157968E-5</v>
      </c>
      <c r="U63">
        <f t="shared" si="11"/>
        <v>-4.5276773328003779E-4</v>
      </c>
      <c r="V63">
        <f t="shared" si="12"/>
        <v>-3.6914287044205936E-5</v>
      </c>
      <c r="W63">
        <f t="shared" si="13"/>
        <v>4.4205394148389478E-4</v>
      </c>
      <c r="Y63">
        <f t="shared" si="14"/>
        <v>3.5892116226575461E-2</v>
      </c>
      <c r="AD63">
        <f t="shared" si="15"/>
        <v>2.4496151315209883E-2</v>
      </c>
      <c r="AE63">
        <f t="shared" si="16"/>
        <v>6.0006142925765886E-4</v>
      </c>
      <c r="AG63" s="2">
        <v>4.1184999999999999E-2</v>
      </c>
      <c r="AH63">
        <f t="shared" si="0"/>
        <v>3.49837731092437E-2</v>
      </c>
      <c r="AI63">
        <f t="shared" si="1"/>
        <v>1.2238643809590426E-3</v>
      </c>
      <c r="AK63">
        <f t="shared" si="17"/>
        <v>-2.1511167950869631E-4</v>
      </c>
      <c r="AL63">
        <f t="shared" si="18"/>
        <v>2.5759935623886044E-3</v>
      </c>
      <c r="AM63">
        <f t="shared" si="19"/>
        <v>2.1002151610310447E-4</v>
      </c>
    </row>
    <row r="64" spans="1:39">
      <c r="A64">
        <v>20120330</v>
      </c>
      <c r="B64">
        <v>12.445</v>
      </c>
      <c r="D64">
        <f t="shared" si="2"/>
        <v>1.59183673469388E-2</v>
      </c>
      <c r="E64" s="2">
        <v>89.86</v>
      </c>
      <c r="G64">
        <f t="shared" si="3"/>
        <v>1.6400859631263465E-2</v>
      </c>
      <c r="H64" s="2">
        <v>89.21</v>
      </c>
      <c r="J64">
        <f t="shared" si="4"/>
        <v>1.8378995433789951E-2</v>
      </c>
      <c r="L64">
        <f t="shared" si="5"/>
        <v>5.2888168438539312E-3</v>
      </c>
      <c r="M64">
        <f t="shared" si="6"/>
        <v>2.7971583607833057E-5</v>
      </c>
      <c r="O64">
        <f t="shared" si="7"/>
        <v>3.9075062087958589E-3</v>
      </c>
      <c r="P64">
        <f t="shared" si="8"/>
        <v>1.5268604771778186E-5</v>
      </c>
      <c r="R64">
        <f t="shared" si="9"/>
        <v>7.314004625245691E-3</v>
      </c>
      <c r="S64">
        <f t="shared" si="10"/>
        <v>5.3494663658115361E-5</v>
      </c>
      <c r="U64">
        <f t="shared" si="11"/>
        <v>2.0666084654543356E-5</v>
      </c>
      <c r="V64">
        <f t="shared" si="12"/>
        <v>3.8682430858024971E-5</v>
      </c>
      <c r="W64">
        <f t="shared" si="13"/>
        <v>2.8579518484309166E-5</v>
      </c>
      <c r="Y64">
        <f t="shared" si="14"/>
        <v>1.6899407470664072E-2</v>
      </c>
      <c r="AD64">
        <f t="shared" si="15"/>
        <v>5.5034425592984937E-3</v>
      </c>
      <c r="AE64">
        <f t="shared" si="16"/>
        <v>3.0287880003497955E-5</v>
      </c>
      <c r="AG64" s="2">
        <v>2.3994000000000001E-2</v>
      </c>
      <c r="AH64">
        <f t="shared" si="0"/>
        <v>1.7792773109243699E-2</v>
      </c>
      <c r="AI64">
        <f t="shared" si="1"/>
        <v>3.1658277491702566E-4</v>
      </c>
      <c r="AK64">
        <f t="shared" si="17"/>
        <v>9.410271811903936E-5</v>
      </c>
      <c r="AL64">
        <f t="shared" si="18"/>
        <v>6.9525371396065753E-5</v>
      </c>
      <c r="AM64">
        <f t="shared" si="19"/>
        <v>1.3013642481695555E-4</v>
      </c>
    </row>
    <row r="65" spans="1:39">
      <c r="A65">
        <v>20120430</v>
      </c>
      <c r="B65">
        <v>11.99</v>
      </c>
      <c r="D65">
        <f t="shared" si="2"/>
        <v>-3.6560867818400969E-2</v>
      </c>
      <c r="E65" s="2">
        <v>90.54</v>
      </c>
      <c r="G65">
        <f t="shared" si="3"/>
        <v>7.5673269530381355E-3</v>
      </c>
      <c r="H65" s="2">
        <v>89.36</v>
      </c>
      <c r="J65">
        <f t="shared" si="4"/>
        <v>1.6814258491201176E-3</v>
      </c>
      <c r="L65">
        <f t="shared" si="5"/>
        <v>-4.7190418321485836E-2</v>
      </c>
      <c r="M65">
        <f t="shared" si="6"/>
        <v>2.2269355813568262E-3</v>
      </c>
      <c r="O65">
        <f t="shared" si="7"/>
        <v>-4.926026469429471E-3</v>
      </c>
      <c r="P65">
        <f t="shared" si="8"/>
        <v>2.4265736777519778E-5</v>
      </c>
      <c r="R65">
        <f t="shared" si="9"/>
        <v>-9.3835649594241413E-3</v>
      </c>
      <c r="S65">
        <f t="shared" si="10"/>
        <v>8.8051291347732589E-5</v>
      </c>
      <c r="U65">
        <f t="shared" si="11"/>
        <v>2.324612497550887E-4</v>
      </c>
      <c r="V65">
        <f t="shared" si="12"/>
        <v>4.4281435578206151E-4</v>
      </c>
      <c r="W65">
        <f t="shared" si="13"/>
        <v>4.6223689367734203E-5</v>
      </c>
      <c r="Y65">
        <f t="shared" si="14"/>
        <v>-9.1040383387475717E-3</v>
      </c>
      <c r="AD65">
        <f t="shared" si="15"/>
        <v>-2.0500003250113148E-2</v>
      </c>
      <c r="AE65">
        <f t="shared" si="16"/>
        <v>4.2025013325464966E-4</v>
      </c>
      <c r="AG65" s="2">
        <v>-6.8009999999999998E-3</v>
      </c>
      <c r="AH65">
        <f t="shared" si="0"/>
        <v>-1.3002226890756301E-2</v>
      </c>
      <c r="AI65">
        <f t="shared" si="1"/>
        <v>1.6905790411870627E-4</v>
      </c>
      <c r="AK65">
        <f t="shared" si="17"/>
        <v>6.1358052608566198E-4</v>
      </c>
      <c r="AL65">
        <f t="shared" si="18"/>
        <v>6.4049313825393186E-5</v>
      </c>
      <c r="AM65">
        <f t="shared" si="19"/>
        <v>1.2200724064658313E-4</v>
      </c>
    </row>
    <row r="66" spans="1:39">
      <c r="A66">
        <v>20120531</v>
      </c>
      <c r="B66">
        <v>10.33</v>
      </c>
      <c r="C66">
        <v>0.09</v>
      </c>
      <c r="D66">
        <f t="shared" si="2"/>
        <v>-0.13094245204336949</v>
      </c>
      <c r="E66" s="2">
        <v>82.8</v>
      </c>
      <c r="F66">
        <v>1</v>
      </c>
      <c r="G66">
        <f t="shared" si="3"/>
        <v>-7.4442235476032792E-2</v>
      </c>
      <c r="H66" s="2">
        <v>84.41</v>
      </c>
      <c r="I66">
        <v>0.59</v>
      </c>
      <c r="J66">
        <f t="shared" si="4"/>
        <v>-4.8791405550581909E-2</v>
      </c>
      <c r="L66">
        <f t="shared" si="5"/>
        <v>-0.14157200254645436</v>
      </c>
      <c r="M66">
        <f t="shared" si="6"/>
        <v>2.0042631905013278E-2</v>
      </c>
      <c r="O66">
        <f t="shared" si="7"/>
        <v>-8.6935588898500393E-2</v>
      </c>
      <c r="P66">
        <f t="shared" si="8"/>
        <v>7.5577966171290652E-3</v>
      </c>
      <c r="R66">
        <f t="shared" si="9"/>
        <v>-5.9856396359126166E-2</v>
      </c>
      <c r="S66">
        <f t="shared" si="10"/>
        <v>3.5827881851008122E-3</v>
      </c>
      <c r="U66">
        <f t="shared" si="11"/>
        <v>1.2307645412916006E-2</v>
      </c>
      <c r="V66">
        <f t="shared" si="12"/>
        <v>8.4739898977757907E-3</v>
      </c>
      <c r="W66">
        <f t="shared" si="13"/>
        <v>5.2036510668226881E-3</v>
      </c>
      <c r="Y66">
        <f t="shared" si="14"/>
        <v>-8.4725364356661392E-2</v>
      </c>
      <c r="AD66">
        <f t="shared" si="15"/>
        <v>-9.6121329268026967E-2</v>
      </c>
      <c r="AE66">
        <f t="shared" si="16"/>
        <v>9.2393099402524569E-3</v>
      </c>
      <c r="AG66" s="2">
        <v>-6.5530000000000005E-2</v>
      </c>
      <c r="AH66">
        <f t="shared" si="0"/>
        <v>-7.1731226890756311E-2</v>
      </c>
      <c r="AI66">
        <f t="shared" si="1"/>
        <v>5.1453689112531615E-3</v>
      </c>
      <c r="AK66">
        <f t="shared" si="17"/>
        <v>1.0155133436038447E-2</v>
      </c>
      <c r="AL66">
        <f t="shared" si="18"/>
        <v>6.2359964521598475E-3</v>
      </c>
      <c r="AM66">
        <f t="shared" si="19"/>
        <v>4.2935727480995188E-3</v>
      </c>
    </row>
    <row r="67" spans="1:39">
      <c r="A67">
        <v>20120629</v>
      </c>
      <c r="B67">
        <v>11.445</v>
      </c>
      <c r="D67">
        <f t="shared" si="2"/>
        <v>0.10793804453049373</v>
      </c>
      <c r="E67" s="2">
        <v>87.08</v>
      </c>
      <c r="G67">
        <f t="shared" si="3"/>
        <v>5.169082125603866E-2</v>
      </c>
      <c r="H67" s="2">
        <v>89.6</v>
      </c>
      <c r="J67">
        <f t="shared" si="4"/>
        <v>6.1485605970856512E-2</v>
      </c>
      <c r="L67">
        <f t="shared" si="5"/>
        <v>9.7308494027408862E-2</v>
      </c>
      <c r="M67">
        <f t="shared" si="6"/>
        <v>9.4689430098822656E-3</v>
      </c>
      <c r="O67">
        <f t="shared" si="7"/>
        <v>3.9197467833571052E-2</v>
      </c>
      <c r="P67">
        <f t="shared" si="8"/>
        <v>1.5364414845638373E-3</v>
      </c>
      <c r="R67">
        <f t="shared" si="9"/>
        <v>5.0420615162312249E-2</v>
      </c>
      <c r="S67">
        <f t="shared" si="10"/>
        <v>2.542238433345992E-3</v>
      </c>
      <c r="U67">
        <f t="shared" si="11"/>
        <v>3.8142465645725999E-3</v>
      </c>
      <c r="V67">
        <f t="shared" si="12"/>
        <v>4.9063541293801419E-3</v>
      </c>
      <c r="W67">
        <f t="shared" si="13"/>
        <v>1.9763604409735991E-3</v>
      </c>
      <c r="Y67">
        <f t="shared" si="14"/>
        <v>7.3704823919129636E-2</v>
      </c>
      <c r="AD67">
        <f t="shared" si="15"/>
        <v>6.2308859007764061E-2</v>
      </c>
      <c r="AE67">
        <f t="shared" si="16"/>
        <v>3.8823939108494207E-3</v>
      </c>
      <c r="AG67" s="2">
        <v>3.8156000000000002E-2</v>
      </c>
      <c r="AH67">
        <f t="shared" ref="AH67:AH121" si="20">AG67-$AG$123</f>
        <v>3.1954773109243703E-2</v>
      </c>
      <c r="AI67">
        <f t="shared" ref="AI67:AI121" si="21">AH67^2</f>
        <v>1.0211075244632446E-3</v>
      </c>
      <c r="AK67">
        <f t="shared" si="17"/>
        <v>3.1094708482480461E-3</v>
      </c>
      <c r="AL67">
        <f t="shared" si="18"/>
        <v>1.2525461910786412E-3</v>
      </c>
      <c r="AM67">
        <f t="shared" si="19"/>
        <v>1.6111793175401807E-3</v>
      </c>
    </row>
    <row r="68" spans="1:39">
      <c r="A68">
        <v>20120731</v>
      </c>
      <c r="B68">
        <v>10.89</v>
      </c>
      <c r="D68">
        <f t="shared" ref="D68:D121" si="22">(B68+C68-B67)/B67</f>
        <v>-4.8492791612057641E-2</v>
      </c>
      <c r="E68" s="2">
        <v>89.27</v>
      </c>
      <c r="G68">
        <f t="shared" ref="G68:G121" si="23">(E68+F68-E67)/E67</f>
        <v>2.5149288011024319E-2</v>
      </c>
      <c r="H68" s="2">
        <v>91.23</v>
      </c>
      <c r="J68">
        <f t="shared" ref="J68:J121" si="24">(H68+I68-H67)/H67</f>
        <v>1.8191964285714395E-2</v>
      </c>
      <c r="L68">
        <f t="shared" ref="L68:L121" si="25">D68-$D$123</f>
        <v>-5.9122342115142508E-2</v>
      </c>
      <c r="M68">
        <f t="shared" ref="M68:M121" si="26">L68^2</f>
        <v>3.4954513371799533E-3</v>
      </c>
      <c r="O68">
        <f t="shared" ref="O68:O121" si="27">G68-G$123</f>
        <v>1.2655934588556713E-2</v>
      </c>
      <c r="P68">
        <f t="shared" ref="P68:P121" si="28">O68^2</f>
        <v>1.6017268030982617E-4</v>
      </c>
      <c r="R68">
        <f t="shared" ref="R68:R121" si="29">J68-$J$123</f>
        <v>7.126973477170135E-3</v>
      </c>
      <c r="S68">
        <f t="shared" ref="S68:S121" si="30">R68^2</f>
        <v>5.0793750944286565E-5</v>
      </c>
      <c r="U68">
        <f t="shared" ref="U68:U121" si="31">L68*O68</f>
        <v>-7.4824849453151532E-4</v>
      </c>
      <c r="V68">
        <f t="shared" ref="V68:V121" si="32">L68*R68</f>
        <v>-4.2136336416279954E-4</v>
      </c>
      <c r="W68">
        <f t="shared" ref="W68:W121" si="33">O68*R68</f>
        <v>9.019851014144381E-5</v>
      </c>
      <c r="Y68">
        <f t="shared" ref="Y68:Y121" si="34">(D68+G68+J68)/3</f>
        <v>-1.7171797717729757E-3</v>
      </c>
      <c r="AD68">
        <f t="shared" ref="AD68:AD121" si="35">Y68-$Y$123</f>
        <v>-1.3113144683138555E-2</v>
      </c>
      <c r="AE68">
        <f t="shared" ref="AE68:AE121" si="36">AD68^2</f>
        <v>1.7195456348092494E-4</v>
      </c>
      <c r="AG68" s="2">
        <v>1.0266000000000001E-2</v>
      </c>
      <c r="AH68">
        <f t="shared" si="20"/>
        <v>4.064773109243699E-3</v>
      </c>
      <c r="AI68">
        <f t="shared" si="21"/>
        <v>1.6522380429630688E-5</v>
      </c>
      <c r="AK68">
        <f t="shared" ref="AK68:AK121" si="37">L68*AH68</f>
        <v>-2.4031890638513749E-4</v>
      </c>
      <c r="AL68">
        <f t="shared" ref="AL68:AL121" si="38">O68*AH68</f>
        <v>5.144350258791254E-5</v>
      </c>
      <c r="AM68">
        <f t="shared" ref="AM68:AM121" si="39">R68*AH68</f>
        <v>2.8969530140294226E-5</v>
      </c>
    </row>
    <row r="69" spans="1:39">
      <c r="A69">
        <v>20120831</v>
      </c>
      <c r="B69">
        <v>11.69</v>
      </c>
      <c r="C69">
        <v>0.09</v>
      </c>
      <c r="D69">
        <f t="shared" si="22"/>
        <v>8.1726354453627068E-2</v>
      </c>
      <c r="E69" s="2">
        <v>91.14</v>
      </c>
      <c r="F69">
        <v>1</v>
      </c>
      <c r="G69">
        <f t="shared" si="23"/>
        <v>3.2149658339867868E-2</v>
      </c>
      <c r="H69" s="2">
        <v>92.6</v>
      </c>
      <c r="I69">
        <v>0.59</v>
      </c>
      <c r="J69">
        <f t="shared" si="24"/>
        <v>2.1484160911980639E-2</v>
      </c>
      <c r="L69">
        <f t="shared" si="25"/>
        <v>7.1096803950542201E-2</v>
      </c>
      <c r="M69">
        <f t="shared" si="26"/>
        <v>5.0547555319818329E-3</v>
      </c>
      <c r="O69">
        <f t="shared" si="27"/>
        <v>1.9656304917400259E-2</v>
      </c>
      <c r="P69">
        <f t="shared" si="28"/>
        <v>3.8637032300581364E-4</v>
      </c>
      <c r="R69">
        <f t="shared" si="29"/>
        <v>1.0419170103436379E-2</v>
      </c>
      <c r="S69">
        <f t="shared" si="30"/>
        <v>1.0855910564434245E-4</v>
      </c>
      <c r="U69">
        <f t="shared" si="31"/>
        <v>1.3975004571044848E-3</v>
      </c>
      <c r="V69">
        <f t="shared" si="32"/>
        <v>7.4076969417136672E-4</v>
      </c>
      <c r="W69">
        <f t="shared" si="33"/>
        <v>2.0480238453940628E-4</v>
      </c>
      <c r="Y69">
        <f t="shared" si="34"/>
        <v>4.5120057901825189E-2</v>
      </c>
      <c r="AD69">
        <f t="shared" si="35"/>
        <v>3.3724092990459614E-2</v>
      </c>
      <c r="AE69">
        <f t="shared" si="36"/>
        <v>1.1373144480291673E-3</v>
      </c>
      <c r="AG69" s="2">
        <v>2.6265E-2</v>
      </c>
      <c r="AH69">
        <f t="shared" si="20"/>
        <v>2.0063773109243697E-2</v>
      </c>
      <c r="AI69">
        <f t="shared" si="21"/>
        <v>4.025549913792105E-4</v>
      </c>
      <c r="AK69">
        <f t="shared" si="37"/>
        <v>1.4264701432560598E-3</v>
      </c>
      <c r="AL69">
        <f t="shared" si="38"/>
        <v>3.9437964202882999E-4</v>
      </c>
      <c r="AM69">
        <f t="shared" si="39"/>
        <v>2.0904786494196269E-4</v>
      </c>
    </row>
    <row r="70" spans="1:39">
      <c r="A70">
        <v>20120928</v>
      </c>
      <c r="B70">
        <v>11.164999999999999</v>
      </c>
      <c r="D70">
        <f t="shared" si="22"/>
        <v>-4.4910179640718598E-2</v>
      </c>
      <c r="E70" s="2">
        <v>93.38</v>
      </c>
      <c r="G70">
        <f t="shared" si="23"/>
        <v>2.4577572964669683E-2</v>
      </c>
      <c r="H70" s="2">
        <v>92.42</v>
      </c>
      <c r="J70">
        <f t="shared" si="24"/>
        <v>-1.9438444924405251E-3</v>
      </c>
      <c r="L70">
        <f t="shared" si="25"/>
        <v>-5.5539730143803465E-2</v>
      </c>
      <c r="M70">
        <f t="shared" si="26"/>
        <v>3.0846616244465113E-3</v>
      </c>
      <c r="O70">
        <f t="shared" si="27"/>
        <v>1.2084219542202077E-2</v>
      </c>
      <c r="P70">
        <f t="shared" si="28"/>
        <v>1.4602836194413857E-4</v>
      </c>
      <c r="R70">
        <f t="shared" si="29"/>
        <v>-1.3008835300984786E-2</v>
      </c>
      <c r="S70">
        <f t="shared" si="30"/>
        <v>1.6922979588814791E-4</v>
      </c>
      <c r="U70">
        <f t="shared" si="31"/>
        <v>-6.7115429237237954E-4</v>
      </c>
      <c r="V70">
        <f t="shared" si="32"/>
        <v>7.2250720210187934E-4</v>
      </c>
      <c r="W70">
        <f t="shared" si="33"/>
        <v>-1.5720162176544858E-4</v>
      </c>
      <c r="Y70">
        <f t="shared" si="34"/>
        <v>-7.4254837228298134E-3</v>
      </c>
      <c r="AD70">
        <f t="shared" si="35"/>
        <v>-1.8821448634195392E-2</v>
      </c>
      <c r="AE70">
        <f t="shared" si="36"/>
        <v>3.5424692868965557E-4</v>
      </c>
      <c r="AG70" s="2">
        <v>2.6539E-2</v>
      </c>
      <c r="AH70">
        <f t="shared" si="20"/>
        <v>2.0337773109243697E-2</v>
      </c>
      <c r="AI70">
        <f t="shared" si="21"/>
        <v>4.1362501504307604E-4</v>
      </c>
      <c r="AK70">
        <f t="shared" si="37"/>
        <v>-1.1295544302132978E-3</v>
      </c>
      <c r="AL70">
        <f t="shared" si="38"/>
        <v>2.4576611525159458E-4</v>
      </c>
      <c r="AM70">
        <f t="shared" si="39"/>
        <v>-2.6457074076694854E-4</v>
      </c>
    </row>
    <row r="71" spans="1:39">
      <c r="A71">
        <v>20121031</v>
      </c>
      <c r="B71">
        <v>10.6</v>
      </c>
      <c r="D71">
        <f t="shared" si="22"/>
        <v>-5.0604567845947114E-2</v>
      </c>
      <c r="E71" s="2">
        <v>93.67</v>
      </c>
      <c r="G71">
        <f t="shared" si="23"/>
        <v>3.1055900621118683E-3</v>
      </c>
      <c r="H71" s="2">
        <v>87.6</v>
      </c>
      <c r="J71">
        <f t="shared" si="24"/>
        <v>-5.2153213590132086E-2</v>
      </c>
      <c r="L71">
        <f t="shared" si="25"/>
        <v>-6.1234118349031981E-2</v>
      </c>
      <c r="M71">
        <f t="shared" si="26"/>
        <v>3.7496172499832552E-3</v>
      </c>
      <c r="O71">
        <f t="shared" si="27"/>
        <v>-9.3877633603557387E-3</v>
      </c>
      <c r="P71">
        <f t="shared" si="28"/>
        <v>8.8130100910037675E-5</v>
      </c>
      <c r="R71">
        <f t="shared" si="29"/>
        <v>-6.3218204398676342E-2</v>
      </c>
      <c r="S71">
        <f t="shared" si="30"/>
        <v>3.9965413673928212E-3</v>
      </c>
      <c r="U71">
        <f t="shared" si="31"/>
        <v>5.7485141264072945E-4</v>
      </c>
      <c r="V71">
        <f t="shared" si="32"/>
        <v>3.8711110099618412E-3</v>
      </c>
      <c r="W71">
        <f t="shared" si="33"/>
        <v>5.934775429613738E-4</v>
      </c>
      <c r="Y71">
        <f t="shared" si="34"/>
        <v>-3.3217397124655774E-2</v>
      </c>
      <c r="AD71">
        <f t="shared" si="35"/>
        <v>-4.4613362036021356E-2</v>
      </c>
      <c r="AE71">
        <f t="shared" si="36"/>
        <v>1.9903520721571118E-3</v>
      </c>
      <c r="AG71" s="2">
        <v>-1.4101000000000001E-2</v>
      </c>
      <c r="AH71">
        <f t="shared" si="20"/>
        <v>-2.0302226890756302E-2</v>
      </c>
      <c r="AI71">
        <f t="shared" si="21"/>
        <v>4.1218041672374828E-4</v>
      </c>
      <c r="AK71">
        <f t="shared" si="37"/>
        <v>1.243188964177471E-3</v>
      </c>
      <c r="AL71">
        <f t="shared" si="38"/>
        <v>1.9059250173867102E-4</v>
      </c>
      <c r="AM71">
        <f t="shared" si="39"/>
        <v>1.2834703293281352E-3</v>
      </c>
    </row>
    <row r="72" spans="1:39">
      <c r="A72">
        <v>20121130</v>
      </c>
      <c r="B72">
        <v>10.73</v>
      </c>
      <c r="C72">
        <v>0.09</v>
      </c>
      <c r="D72">
        <f t="shared" si="22"/>
        <v>2.0754716981132137E-2</v>
      </c>
      <c r="E72" s="2">
        <v>93.3</v>
      </c>
      <c r="F72">
        <v>1.1499999999999999</v>
      </c>
      <c r="G72">
        <f t="shared" si="23"/>
        <v>8.3271057969467391E-3</v>
      </c>
      <c r="H72" s="2">
        <v>90.95</v>
      </c>
      <c r="I72">
        <v>0.59</v>
      </c>
      <c r="J72">
        <f t="shared" si="24"/>
        <v>4.4977168949771829E-2</v>
      </c>
      <c r="L72">
        <f t="shared" si="25"/>
        <v>1.0125166478047268E-2</v>
      </c>
      <c r="M72">
        <f t="shared" si="26"/>
        <v>1.0251899620817212E-4</v>
      </c>
      <c r="O72">
        <f t="shared" si="27"/>
        <v>-4.1662476255208674E-3</v>
      </c>
      <c r="P72">
        <f t="shared" si="28"/>
        <v>1.7357619277158267E-5</v>
      </c>
      <c r="R72">
        <f t="shared" si="29"/>
        <v>3.3912178141227572E-2</v>
      </c>
      <c r="S72">
        <f t="shared" si="30"/>
        <v>1.1500358262823531E-3</v>
      </c>
      <c r="U72">
        <f t="shared" si="31"/>
        <v>-4.2183950797167912E-5</v>
      </c>
      <c r="V72">
        <f t="shared" si="32"/>
        <v>3.4336644931312474E-4</v>
      </c>
      <c r="W72">
        <f t="shared" si="33"/>
        <v>-1.4128653165713004E-4</v>
      </c>
      <c r="Y72">
        <f t="shared" si="34"/>
        <v>2.4686330575950235E-2</v>
      </c>
      <c r="AD72">
        <f t="shared" si="35"/>
        <v>1.3290365664584657E-2</v>
      </c>
      <c r="AE72">
        <f t="shared" si="36"/>
        <v>1.7663381949837076E-4</v>
      </c>
      <c r="AG72" s="2">
        <v>6.1919999999999996E-3</v>
      </c>
      <c r="AH72">
        <f t="shared" si="20"/>
        <v>-9.2268907563022515E-6</v>
      </c>
      <c r="AI72">
        <f t="shared" si="21"/>
        <v>8.5135513028735935E-11</v>
      </c>
      <c r="AK72">
        <f t="shared" si="37"/>
        <v>-9.3423804982315763E-8</v>
      </c>
      <c r="AL72">
        <f t="shared" si="38"/>
        <v>3.8441511704384698E-8</v>
      </c>
      <c r="AM72">
        <f t="shared" si="39"/>
        <v>-3.1290396301736797E-7</v>
      </c>
    </row>
    <row r="73" spans="1:39">
      <c r="A73">
        <v>20121231</v>
      </c>
      <c r="B73">
        <v>11.44</v>
      </c>
      <c r="D73">
        <f t="shared" si="22"/>
        <v>6.6169617893755736E-2</v>
      </c>
      <c r="E73" s="2">
        <v>92.29</v>
      </c>
      <c r="G73">
        <f t="shared" si="23"/>
        <v>-1.0825294748124234E-2</v>
      </c>
      <c r="H73" s="2">
        <v>92.85</v>
      </c>
      <c r="J73">
        <f t="shared" si="24"/>
        <v>2.0890599230346248E-2</v>
      </c>
      <c r="L73">
        <f t="shared" si="25"/>
        <v>5.5540067390670869E-2</v>
      </c>
      <c r="M73">
        <f t="shared" si="26"/>
        <v>3.0846990857602615E-3</v>
      </c>
      <c r="O73">
        <f t="shared" si="27"/>
        <v>-2.331864817059184E-2</v>
      </c>
      <c r="P73">
        <f t="shared" si="28"/>
        <v>5.437593525038462E-4</v>
      </c>
      <c r="R73">
        <f t="shared" si="29"/>
        <v>9.8256084218019887E-3</v>
      </c>
      <c r="S73">
        <f t="shared" si="30"/>
        <v>9.6542580858586163E-5</v>
      </c>
      <c r="U73">
        <f t="shared" si="31"/>
        <v>-1.2951192908540149E-3</v>
      </c>
      <c r="V73">
        <f t="shared" si="32"/>
        <v>5.4571495390122568E-4</v>
      </c>
      <c r="W73">
        <f t="shared" si="33"/>
        <v>-2.2911990585000472E-4</v>
      </c>
      <c r="Y73">
        <f t="shared" si="34"/>
        <v>2.5411640791992582E-2</v>
      </c>
      <c r="AD73">
        <f t="shared" si="35"/>
        <v>1.4015675880627004E-2</v>
      </c>
      <c r="AE73">
        <f t="shared" si="36"/>
        <v>1.9643917039078953E-4</v>
      </c>
      <c r="AG73" s="2">
        <v>1.2531E-2</v>
      </c>
      <c r="AH73">
        <f t="shared" si="20"/>
        <v>6.3297731092436986E-3</v>
      </c>
      <c r="AI73">
        <f t="shared" si="21"/>
        <v>4.0066027614504642E-5</v>
      </c>
      <c r="AK73">
        <f t="shared" si="37"/>
        <v>3.5155602505505129E-4</v>
      </c>
      <c r="AL73">
        <f t="shared" si="38"/>
        <v>-1.4760175213412701E-4</v>
      </c>
      <c r="AM73">
        <f t="shared" si="39"/>
        <v>6.2193871970280641E-5</v>
      </c>
    </row>
    <row r="74" spans="1:39">
      <c r="A74">
        <v>20130131</v>
      </c>
      <c r="B74">
        <v>12.91</v>
      </c>
      <c r="D74">
        <f t="shared" si="22"/>
        <v>0.12849650349650354</v>
      </c>
      <c r="E74" s="2">
        <v>86.87</v>
      </c>
      <c r="G74">
        <f t="shared" si="23"/>
        <v>-5.8727922851879957E-2</v>
      </c>
      <c r="H74" s="2">
        <v>100.55</v>
      </c>
      <c r="J74">
        <f t="shared" si="24"/>
        <v>8.2929456112008651E-2</v>
      </c>
      <c r="L74">
        <f t="shared" si="25"/>
        <v>0.11786695299341868</v>
      </c>
      <c r="M74">
        <f t="shared" si="26"/>
        <v>1.3892618607952769E-2</v>
      </c>
      <c r="O74">
        <f t="shared" si="27"/>
        <v>-7.1221276274347559E-2</v>
      </c>
      <c r="P74">
        <f t="shared" si="28"/>
        <v>5.0724701941469424E-3</v>
      </c>
      <c r="R74">
        <f t="shared" si="29"/>
        <v>7.1864465303464395E-2</v>
      </c>
      <c r="S74">
        <f t="shared" si="30"/>
        <v>5.1645013733528375E-3</v>
      </c>
      <c r="U74">
        <f t="shared" si="31"/>
        <v>-8.394634822759808E-3</v>
      </c>
      <c r="V74">
        <f t="shared" si="32"/>
        <v>8.4704455538206058E-3</v>
      </c>
      <c r="W74">
        <f t="shared" si="33"/>
        <v>-5.1182789376863023E-3</v>
      </c>
      <c r="Y74">
        <f t="shared" si="34"/>
        <v>5.0899345585544077E-2</v>
      </c>
      <c r="AD74">
        <f t="shared" si="35"/>
        <v>3.9503380674178495E-2</v>
      </c>
      <c r="AE74">
        <f t="shared" si="36"/>
        <v>1.5605170846890591E-3</v>
      </c>
      <c r="AG74" s="2">
        <v>5.4094000000000003E-2</v>
      </c>
      <c r="AH74">
        <f t="shared" si="20"/>
        <v>4.7892773109243704E-2</v>
      </c>
      <c r="AI74">
        <f t="shared" si="21"/>
        <v>2.2937177160934968E-3</v>
      </c>
      <c r="AK74">
        <f t="shared" si="37"/>
        <v>5.6449752367916939E-3</v>
      </c>
      <c r="AL74">
        <f t="shared" si="38"/>
        <v>-3.4109844251580894E-3</v>
      </c>
      <c r="AM74">
        <f t="shared" si="39"/>
        <v>3.4417885313959367E-3</v>
      </c>
    </row>
    <row r="75" spans="1:39">
      <c r="A75">
        <v>20130228</v>
      </c>
      <c r="B75">
        <v>13.705</v>
      </c>
      <c r="C75">
        <v>0.09</v>
      </c>
      <c r="D75">
        <f t="shared" si="22"/>
        <v>6.8551510457010051E-2</v>
      </c>
      <c r="E75" s="2">
        <v>88</v>
      </c>
      <c r="F75">
        <v>1.1499999999999999</v>
      </c>
      <c r="G75">
        <f t="shared" si="23"/>
        <v>2.6246114884309901E-2</v>
      </c>
      <c r="H75" s="2">
        <v>104</v>
      </c>
      <c r="I75">
        <v>0.63500000000000001</v>
      </c>
      <c r="J75">
        <f t="shared" si="24"/>
        <v>4.0626553953257163E-2</v>
      </c>
      <c r="L75">
        <f t="shared" si="25"/>
        <v>5.7921959953925184E-2</v>
      </c>
      <c r="M75">
        <f t="shared" si="26"/>
        <v>3.3549534449041126E-3</v>
      </c>
      <c r="O75">
        <f t="shared" si="27"/>
        <v>1.3752761461842294E-2</v>
      </c>
      <c r="P75">
        <f t="shared" si="28"/>
        <v>1.891384478263346E-4</v>
      </c>
      <c r="R75">
        <f t="shared" si="29"/>
        <v>2.9561563144712904E-2</v>
      </c>
      <c r="S75">
        <f t="shared" si="30"/>
        <v>8.7388601555884831E-4</v>
      </c>
      <c r="U75">
        <f t="shared" si="31"/>
        <v>7.9658689864871496E-4</v>
      </c>
      <c r="V75">
        <f t="shared" si="32"/>
        <v>1.7122636766434913E-3</v>
      </c>
      <c r="W75">
        <f t="shared" si="33"/>
        <v>4.0655312636842515E-4</v>
      </c>
      <c r="Y75">
        <f t="shared" si="34"/>
        <v>4.5141393098192373E-2</v>
      </c>
      <c r="AD75">
        <f t="shared" si="35"/>
        <v>3.3745428186826798E-2</v>
      </c>
      <c r="AE75">
        <f t="shared" si="36"/>
        <v>1.1387539235122846E-3</v>
      </c>
      <c r="AG75" s="2">
        <v>8.3320000000000009E-3</v>
      </c>
      <c r="AH75">
        <f t="shared" si="20"/>
        <v>2.130773109243699E-3</v>
      </c>
      <c r="AI75">
        <f t="shared" si="21"/>
        <v>4.5401940430760609E-6</v>
      </c>
      <c r="AK75">
        <f t="shared" si="37"/>
        <v>1.2341855470451418E-4</v>
      </c>
      <c r="AL75">
        <f t="shared" si="38"/>
        <v>2.9304014300736623E-5</v>
      </c>
      <c r="AM75">
        <f t="shared" si="39"/>
        <v>6.298898381596385E-5</v>
      </c>
    </row>
    <row r="76" spans="1:39">
      <c r="A76">
        <v>20130328</v>
      </c>
      <c r="B76">
        <v>13.48</v>
      </c>
      <c r="D76">
        <f t="shared" si="22"/>
        <v>-1.6417365924844923E-2</v>
      </c>
      <c r="E76" s="2">
        <v>96.52</v>
      </c>
      <c r="G76">
        <f t="shared" si="23"/>
        <v>9.6818181818181775E-2</v>
      </c>
      <c r="H76" s="2">
        <v>106.31</v>
      </c>
      <c r="J76">
        <f t="shared" si="24"/>
        <v>2.2211538461538484E-2</v>
      </c>
      <c r="L76">
        <f t="shared" si="25"/>
        <v>-2.7046916427929793E-2</v>
      </c>
      <c r="M76">
        <f t="shared" si="26"/>
        <v>7.3153568825941849E-4</v>
      </c>
      <c r="O76">
        <f t="shared" si="27"/>
        <v>8.4324828395714174E-2</v>
      </c>
      <c r="P76">
        <f t="shared" si="28"/>
        <v>7.1106766839666435E-3</v>
      </c>
      <c r="R76">
        <f t="shared" si="29"/>
        <v>1.1146547652994224E-2</v>
      </c>
      <c r="S76">
        <f t="shared" si="30"/>
        <v>1.2424552458047106E-4</v>
      </c>
      <c r="U76">
        <f t="shared" si="31"/>
        <v>-2.2807265864184024E-3</v>
      </c>
      <c r="V76">
        <f t="shared" si="32"/>
        <v>-3.0147974283047178E-4</v>
      </c>
      <c r="W76">
        <f t="shared" si="33"/>
        <v>9.3993071804338859E-4</v>
      </c>
      <c r="Y76">
        <f t="shared" si="34"/>
        <v>3.4204118118291778E-2</v>
      </c>
      <c r="AD76">
        <f t="shared" si="35"/>
        <v>2.28081532069262E-2</v>
      </c>
      <c r="AE76">
        <f t="shared" si="36"/>
        <v>5.2021185271061785E-4</v>
      </c>
      <c r="AG76" s="2">
        <v>3.5274E-2</v>
      </c>
      <c r="AH76">
        <f t="shared" si="20"/>
        <v>2.9072773109243697E-2</v>
      </c>
      <c r="AI76">
        <f t="shared" si="21"/>
        <v>8.4522613626156348E-4</v>
      </c>
      <c r="AK76">
        <f t="shared" si="37"/>
        <v>-7.8632886461387885E-4</v>
      </c>
      <c r="AL76">
        <f t="shared" si="38"/>
        <v>2.4515566034245084E-3</v>
      </c>
      <c r="AM76">
        <f t="shared" si="39"/>
        <v>3.2406105086687392E-4</v>
      </c>
    </row>
    <row r="77" spans="1:39">
      <c r="A77">
        <v>20130430</v>
      </c>
      <c r="B77">
        <v>14.51</v>
      </c>
      <c r="D77">
        <f t="shared" si="22"/>
        <v>7.640949554896137E-2</v>
      </c>
      <c r="E77" s="2">
        <v>99.09</v>
      </c>
      <c r="G77">
        <f t="shared" si="23"/>
        <v>2.6626605884790794E-2</v>
      </c>
      <c r="H77" s="2">
        <v>104.71</v>
      </c>
      <c r="J77">
        <f t="shared" si="24"/>
        <v>-1.5050324522622598E-2</v>
      </c>
      <c r="L77">
        <f t="shared" si="25"/>
        <v>6.5779945045876503E-2</v>
      </c>
      <c r="M77">
        <f t="shared" si="26"/>
        <v>4.3270011702385329E-3</v>
      </c>
      <c r="O77">
        <f t="shared" si="27"/>
        <v>1.4133252462323187E-2</v>
      </c>
      <c r="P77">
        <f t="shared" si="28"/>
        <v>1.9974882516376444E-4</v>
      </c>
      <c r="R77">
        <f t="shared" si="29"/>
        <v>-2.6115315331166858E-2</v>
      </c>
      <c r="S77">
        <f t="shared" si="30"/>
        <v>6.8200969484627874E-4</v>
      </c>
      <c r="U77">
        <f t="shared" si="31"/>
        <v>9.29684570291118E-4</v>
      </c>
      <c r="V77">
        <f t="shared" si="32"/>
        <v>-1.7178640073398921E-3</v>
      </c>
      <c r="W77">
        <f t="shared" si="33"/>
        <v>-3.6909434470856046E-4</v>
      </c>
      <c r="Y77">
        <f t="shared" si="34"/>
        <v>2.9328592303709853E-2</v>
      </c>
      <c r="AD77">
        <f t="shared" si="35"/>
        <v>1.7932627392344275E-2</v>
      </c>
      <c r="AE77">
        <f t="shared" si="36"/>
        <v>3.2157912519265621E-4</v>
      </c>
      <c r="AG77" s="2">
        <v>1.4945999999999999E-2</v>
      </c>
      <c r="AH77">
        <f t="shared" si="20"/>
        <v>8.7447731092436982E-3</v>
      </c>
      <c r="AI77">
        <f t="shared" si="21"/>
        <v>7.6471056732151698E-5</v>
      </c>
      <c r="AK77">
        <f t="shared" si="37"/>
        <v>5.7523069456470906E-4</v>
      </c>
      <c r="AL77">
        <f t="shared" si="38"/>
        <v>1.2359208607867609E-4</v>
      </c>
      <c r="AM77">
        <f t="shared" si="39"/>
        <v>-2.2837250724740761E-4</v>
      </c>
    </row>
    <row r="78" spans="1:39">
      <c r="A78">
        <v>20130531</v>
      </c>
      <c r="B78">
        <v>15.2</v>
      </c>
      <c r="C78">
        <v>0.1</v>
      </c>
      <c r="D78">
        <f t="shared" si="22"/>
        <v>5.4445210199862107E-2</v>
      </c>
      <c r="E78" s="2">
        <v>105.83</v>
      </c>
      <c r="F78">
        <v>1.1499999999999999</v>
      </c>
      <c r="G78">
        <f t="shared" si="23"/>
        <v>7.9624583711777178E-2</v>
      </c>
      <c r="H78" s="2">
        <v>110.27</v>
      </c>
      <c r="I78">
        <v>0.63500000000000001</v>
      </c>
      <c r="J78">
        <f t="shared" si="24"/>
        <v>5.9163403686371956E-2</v>
      </c>
      <c r="L78">
        <f t="shared" si="25"/>
        <v>4.381565969677724E-2</v>
      </c>
      <c r="M78">
        <f t="shared" si="26"/>
        <v>1.9198120346637893E-3</v>
      </c>
      <c r="O78">
        <f t="shared" si="27"/>
        <v>6.7131230289309576E-2</v>
      </c>
      <c r="P78">
        <f t="shared" si="28"/>
        <v>4.5066020801563158E-3</v>
      </c>
      <c r="R78">
        <f t="shared" si="29"/>
        <v>4.8098412877827693E-2</v>
      </c>
      <c r="S78">
        <f t="shared" si="30"/>
        <v>2.3134573213659808E-3</v>
      </c>
      <c r="U78">
        <f t="shared" si="31"/>
        <v>2.9413991413823732E-3</v>
      </c>
      <c r="V78">
        <f t="shared" si="32"/>
        <v>2.1074636906099863E-3</v>
      </c>
      <c r="W78">
        <f t="shared" si="33"/>
        <v>3.228905631451744E-3</v>
      </c>
      <c r="Y78">
        <f t="shared" si="34"/>
        <v>6.4411065866003744E-2</v>
      </c>
      <c r="AD78">
        <f t="shared" si="35"/>
        <v>5.301510095463817E-2</v>
      </c>
      <c r="AE78">
        <f t="shared" si="36"/>
        <v>2.8106009292304768E-3</v>
      </c>
      <c r="AG78" s="2">
        <v>1.9066E-2</v>
      </c>
      <c r="AH78">
        <f t="shared" si="20"/>
        <v>1.2864773109243697E-2</v>
      </c>
      <c r="AI78">
        <f t="shared" si="21"/>
        <v>1.6550238715231974E-4</v>
      </c>
      <c r="AK78">
        <f t="shared" si="37"/>
        <v>5.6367852063087269E-4</v>
      </c>
      <c r="AL78">
        <f t="shared" si="38"/>
        <v>8.6362804621635579E-4</v>
      </c>
      <c r="AM78">
        <f t="shared" si="39"/>
        <v>6.1877516858797844E-4</v>
      </c>
    </row>
    <row r="79" spans="1:39">
      <c r="A79">
        <v>20130628</v>
      </c>
      <c r="B79">
        <v>14.92</v>
      </c>
      <c r="D79">
        <f t="shared" si="22"/>
        <v>-1.8421052631578907E-2</v>
      </c>
      <c r="E79" s="2">
        <v>108.46</v>
      </c>
      <c r="G79">
        <f t="shared" si="23"/>
        <v>2.4851176415005154E-2</v>
      </c>
      <c r="H79" s="2">
        <v>109.35</v>
      </c>
      <c r="J79">
        <f t="shared" si="24"/>
        <v>-8.3431577038179175E-3</v>
      </c>
      <c r="L79">
        <f t="shared" si="25"/>
        <v>-2.9050603134663774E-2</v>
      </c>
      <c r="M79">
        <f t="shared" si="26"/>
        <v>8.4393754248773671E-4</v>
      </c>
      <c r="O79">
        <f t="shared" si="27"/>
        <v>1.2357822992537548E-2</v>
      </c>
      <c r="P79">
        <f t="shared" si="28"/>
        <v>1.5271578911488969E-4</v>
      </c>
      <c r="R79">
        <f t="shared" si="29"/>
        <v>-1.9408148512362177E-2</v>
      </c>
      <c r="S79">
        <f t="shared" si="30"/>
        <v>3.766762286779062E-4</v>
      </c>
      <c r="U79">
        <f t="shared" si="31"/>
        <v>-3.5900221136463134E-4</v>
      </c>
      <c r="V79">
        <f t="shared" si="32"/>
        <v>5.6381842001124876E-4</v>
      </c>
      <c r="W79">
        <f t="shared" si="33"/>
        <v>-2.3984246392865272E-4</v>
      </c>
      <c r="Y79">
        <f t="shared" si="34"/>
        <v>-6.3767797346389024E-4</v>
      </c>
      <c r="AD79">
        <f t="shared" si="35"/>
        <v>-1.2033642884829469E-2</v>
      </c>
      <c r="AE79">
        <f t="shared" si="36"/>
        <v>1.4480856107960692E-4</v>
      </c>
      <c r="AG79" s="2">
        <v>-1.5039E-2</v>
      </c>
      <c r="AH79">
        <f t="shared" si="20"/>
        <v>-2.1240226890756303E-2</v>
      </c>
      <c r="AI79">
        <f t="shared" si="21"/>
        <v>4.5114723837080719E-4</v>
      </c>
      <c r="AK79">
        <f t="shared" si="37"/>
        <v>6.1704140189357487E-4</v>
      </c>
      <c r="AL79">
        <f t="shared" si="38"/>
        <v>-2.6248296423730255E-4</v>
      </c>
      <c r="AM79">
        <f t="shared" si="39"/>
        <v>4.1223347793206705E-4</v>
      </c>
    </row>
    <row r="80" spans="1:39">
      <c r="A80">
        <v>20130731</v>
      </c>
      <c r="B80">
        <v>16.315000000000001</v>
      </c>
      <c r="D80">
        <f t="shared" si="22"/>
        <v>9.3498659517426363E-2</v>
      </c>
      <c r="E80" s="2">
        <v>120.12</v>
      </c>
      <c r="G80">
        <f t="shared" si="23"/>
        <v>0.10750507099391492</v>
      </c>
      <c r="H80" s="2">
        <v>117.43</v>
      </c>
      <c r="J80">
        <f t="shared" si="24"/>
        <v>7.3891175125743142E-2</v>
      </c>
      <c r="L80">
        <f t="shared" si="25"/>
        <v>8.2869109014341497E-2</v>
      </c>
      <c r="M80">
        <f t="shared" si="26"/>
        <v>6.8672892288308149E-3</v>
      </c>
      <c r="O80">
        <f t="shared" si="27"/>
        <v>9.5011717571447316E-2</v>
      </c>
      <c r="P80">
        <f t="shared" si="28"/>
        <v>9.0272264758764712E-3</v>
      </c>
      <c r="R80">
        <f t="shared" si="29"/>
        <v>6.2826184317198885E-2</v>
      </c>
      <c r="S80">
        <f t="shared" si="30"/>
        <v>3.9471294358586475E-3</v>
      </c>
      <c r="U80">
        <f t="shared" si="31"/>
        <v>7.8735363810680924E-3</v>
      </c>
      <c r="V80">
        <f t="shared" si="32"/>
        <v>5.2063499171370667E-3</v>
      </c>
      <c r="W80">
        <f t="shared" si="33"/>
        <v>5.9692236804373931E-3</v>
      </c>
      <c r="Y80">
        <f t="shared" si="34"/>
        <v>9.1631635212361465E-2</v>
      </c>
      <c r="AD80">
        <f t="shared" si="35"/>
        <v>8.023567030099589E-2</v>
      </c>
      <c r="AE80">
        <f t="shared" si="36"/>
        <v>6.4377627886501136E-3</v>
      </c>
      <c r="AG80" s="2">
        <v>5.2680999999999999E-2</v>
      </c>
      <c r="AH80">
        <f t="shared" si="20"/>
        <v>4.6479773109243699E-2</v>
      </c>
      <c r="AI80">
        <f t="shared" si="21"/>
        <v>2.1603693082867738E-3</v>
      </c>
      <c r="AK80">
        <f t="shared" si="37"/>
        <v>3.8517373847517748E-3</v>
      </c>
      <c r="AL80">
        <f t="shared" si="38"/>
        <v>4.4161230754404144E-3</v>
      </c>
      <c r="AM80">
        <f t="shared" si="39"/>
        <v>2.920146792382929E-3</v>
      </c>
    </row>
    <row r="81" spans="1:39">
      <c r="A81">
        <v>20130830</v>
      </c>
      <c r="B81">
        <v>15.01</v>
      </c>
      <c r="C81">
        <v>0.1</v>
      </c>
      <c r="D81">
        <f t="shared" si="22"/>
        <v>-7.3858412503830934E-2</v>
      </c>
      <c r="E81" s="2">
        <v>122.42</v>
      </c>
      <c r="F81">
        <v>1.1499999999999999</v>
      </c>
      <c r="G81">
        <f t="shared" si="23"/>
        <v>2.8721278721278744E-2</v>
      </c>
      <c r="H81" s="2">
        <v>113.58</v>
      </c>
      <c r="I81">
        <v>0.63500000000000001</v>
      </c>
      <c r="J81">
        <f t="shared" si="24"/>
        <v>-2.73780124329388E-2</v>
      </c>
      <c r="L81">
        <f t="shared" si="25"/>
        <v>-8.4487963006915801E-2</v>
      </c>
      <c r="M81">
        <f t="shared" si="26"/>
        <v>7.1382158930579729E-3</v>
      </c>
      <c r="O81">
        <f t="shared" si="27"/>
        <v>1.622792529881114E-2</v>
      </c>
      <c r="P81">
        <f t="shared" si="28"/>
        <v>2.6334555950379459E-4</v>
      </c>
      <c r="R81">
        <f t="shared" si="29"/>
        <v>-3.8443003241483059E-2</v>
      </c>
      <c r="S81">
        <f t="shared" si="30"/>
        <v>1.477864498224677E-3</v>
      </c>
      <c r="U81">
        <f t="shared" si="31"/>
        <v>-1.3710643523249487E-3</v>
      </c>
      <c r="V81">
        <f t="shared" si="32"/>
        <v>3.2479710357411649E-3</v>
      </c>
      <c r="W81">
        <f t="shared" si="33"/>
        <v>-6.2385018486474158E-4</v>
      </c>
      <c r="Y81">
        <f t="shared" si="34"/>
        <v>-2.4171715405163663E-2</v>
      </c>
      <c r="AD81">
        <f t="shared" si="35"/>
        <v>-3.5567680316529238E-2</v>
      </c>
      <c r="AE81">
        <f t="shared" si="36"/>
        <v>1.2650598830988213E-3</v>
      </c>
      <c r="AG81" s="2">
        <v>-2.5714000000000001E-2</v>
      </c>
      <c r="AH81">
        <f t="shared" si="20"/>
        <v>-3.19152268907563E-2</v>
      </c>
      <c r="AI81">
        <f t="shared" si="21"/>
        <v>1.0185817074884541E-3</v>
      </c>
      <c r="AK81">
        <f t="shared" si="37"/>
        <v>2.6964525089035428E-3</v>
      </c>
      <c r="AL81">
        <f t="shared" si="38"/>
        <v>-5.1791791787780177E-4</v>
      </c>
      <c r="AM81">
        <f t="shared" si="39"/>
        <v>1.2269171708140117E-3</v>
      </c>
    </row>
    <row r="82" spans="1:39">
      <c r="A82">
        <v>20130930</v>
      </c>
      <c r="B82">
        <v>17.530999999999999</v>
      </c>
      <c r="D82">
        <f t="shared" si="22"/>
        <v>0.16795469686875411</v>
      </c>
      <c r="E82" s="2">
        <v>127.55</v>
      </c>
      <c r="G82">
        <f t="shared" si="23"/>
        <v>4.1904917497140953E-2</v>
      </c>
      <c r="H82" s="2">
        <v>119.41</v>
      </c>
      <c r="J82">
        <f t="shared" si="24"/>
        <v>5.132945941186827E-2</v>
      </c>
      <c r="L82">
        <f t="shared" si="25"/>
        <v>0.15732514636566924</v>
      </c>
      <c r="M82">
        <f t="shared" si="26"/>
        <v>2.4751201678979252E-2</v>
      </c>
      <c r="O82">
        <f t="shared" si="27"/>
        <v>2.9411564074673345E-2</v>
      </c>
      <c r="P82">
        <f t="shared" si="28"/>
        <v>8.6504010131861569E-4</v>
      </c>
      <c r="R82">
        <f t="shared" si="29"/>
        <v>4.0264468603324013E-2</v>
      </c>
      <c r="S82">
        <f t="shared" si="30"/>
        <v>1.6212274319080651E-3</v>
      </c>
      <c r="U82">
        <f t="shared" si="31"/>
        <v>4.6271786228912429E-3</v>
      </c>
      <c r="V82">
        <f t="shared" si="32"/>
        <v>6.334613416353844E-3</v>
      </c>
      <c r="W82">
        <f t="shared" si="33"/>
        <v>1.1842409982593374E-3</v>
      </c>
      <c r="Y82">
        <f t="shared" si="34"/>
        <v>8.7063024592587787E-2</v>
      </c>
      <c r="AD82">
        <f t="shared" si="35"/>
        <v>7.5667059681222212E-2</v>
      </c>
      <c r="AE82">
        <f t="shared" si="36"/>
        <v>5.725503920801644E-3</v>
      </c>
      <c r="AG82" s="2">
        <v>3.7477000000000003E-2</v>
      </c>
      <c r="AH82">
        <f t="shared" si="20"/>
        <v>3.1275773109243704E-2</v>
      </c>
      <c r="AI82">
        <f t="shared" si="21"/>
        <v>9.7817398358089158E-4</v>
      </c>
      <c r="AK82">
        <f t="shared" si="37"/>
        <v>4.9204655821112279E-3</v>
      </c>
      <c r="AL82">
        <f t="shared" si="38"/>
        <v>9.1986940478746681E-4</v>
      </c>
      <c r="AM82">
        <f t="shared" si="39"/>
        <v>1.2593023844018286E-3</v>
      </c>
    </row>
    <row r="83" spans="1:39">
      <c r="A83">
        <v>20131031</v>
      </c>
      <c r="B83">
        <v>17.855</v>
      </c>
      <c r="D83">
        <f t="shared" si="22"/>
        <v>1.8481546973931985E-2</v>
      </c>
      <c r="E83" s="2">
        <v>133.34</v>
      </c>
      <c r="G83">
        <f t="shared" si="23"/>
        <v>4.5393963151705262E-2</v>
      </c>
      <c r="H83" s="2">
        <v>125.85</v>
      </c>
      <c r="J83">
        <f t="shared" si="24"/>
        <v>5.3931831504899067E-2</v>
      </c>
      <c r="L83">
        <f t="shared" si="25"/>
        <v>7.8519964708471165E-3</v>
      </c>
      <c r="M83">
        <f t="shared" si="26"/>
        <v>6.1653848578195573E-5</v>
      </c>
      <c r="O83">
        <f t="shared" si="27"/>
        <v>3.2900609729237654E-2</v>
      </c>
      <c r="P83">
        <f t="shared" si="28"/>
        <v>1.0824501205556074E-3</v>
      </c>
      <c r="R83">
        <f t="shared" si="29"/>
        <v>4.286684069635481E-2</v>
      </c>
      <c r="S83">
        <f t="shared" si="30"/>
        <v>1.8375660312866609E-3</v>
      </c>
      <c r="U83">
        <f t="shared" si="31"/>
        <v>2.5833547148269235E-4</v>
      </c>
      <c r="V83">
        <f t="shared" si="32"/>
        <v>3.3659028186414352E-4</v>
      </c>
      <c r="W83">
        <f t="shared" si="33"/>
        <v>1.4103451960761717E-3</v>
      </c>
      <c r="Y83">
        <f t="shared" si="34"/>
        <v>3.9269113876845438E-2</v>
      </c>
      <c r="AD83">
        <f t="shared" si="35"/>
        <v>2.787314896547986E-2</v>
      </c>
      <c r="AE83">
        <f t="shared" si="36"/>
        <v>7.7691243325183094E-4</v>
      </c>
      <c r="AG83" s="2">
        <v>3.9851999999999999E-2</v>
      </c>
      <c r="AH83">
        <f t="shared" si="20"/>
        <v>3.3650773109243699E-2</v>
      </c>
      <c r="AI83">
        <f t="shared" si="21"/>
        <v>1.1323745308497988E-3</v>
      </c>
      <c r="AK83">
        <f t="shared" si="37"/>
        <v>2.6422575169505856E-4</v>
      </c>
      <c r="AL83">
        <f t="shared" si="38"/>
        <v>1.1071309531543521E-3</v>
      </c>
      <c r="AM83">
        <f t="shared" si="39"/>
        <v>1.44250233018313E-3</v>
      </c>
    </row>
    <row r="84" spans="1:39">
      <c r="A84">
        <v>20131129</v>
      </c>
      <c r="B84">
        <v>17.3</v>
      </c>
      <c r="C84">
        <v>0.1</v>
      </c>
      <c r="D84">
        <f t="shared" si="22"/>
        <v>-2.5483057966955939E-2</v>
      </c>
      <c r="E84" s="2">
        <v>141.66999999999999</v>
      </c>
      <c r="F84">
        <v>1.33</v>
      </c>
      <c r="G84">
        <f t="shared" si="23"/>
        <v>7.244637768111592E-2</v>
      </c>
      <c r="H84" s="2">
        <v>133.50998999999999</v>
      </c>
      <c r="I84">
        <v>0.63500000000000001</v>
      </c>
      <c r="J84">
        <f t="shared" si="24"/>
        <v>6.5911720301946641E-2</v>
      </c>
      <c r="L84">
        <f t="shared" si="25"/>
        <v>-3.6112608470040809E-2</v>
      </c>
      <c r="M84">
        <f t="shared" si="26"/>
        <v>1.3041204905104632E-3</v>
      </c>
      <c r="O84">
        <f t="shared" si="27"/>
        <v>5.9953024258648312E-2</v>
      </c>
      <c r="P84">
        <f t="shared" si="28"/>
        <v>3.5943651177580728E-3</v>
      </c>
      <c r="R84">
        <f t="shared" si="29"/>
        <v>5.4846729493402385E-2</v>
      </c>
      <c r="S84">
        <f t="shared" si="30"/>
        <v>3.008163736122455E-3</v>
      </c>
      <c r="U84">
        <f t="shared" si="31"/>
        <v>-2.1650600916474252E-3</v>
      </c>
      <c r="V84">
        <f t="shared" si="32"/>
        <v>-1.9806584680574801E-3</v>
      </c>
      <c r="W84">
        <f t="shared" si="33"/>
        <v>3.2882273038254751E-3</v>
      </c>
      <c r="Y84">
        <f t="shared" si="34"/>
        <v>3.7625013338702211E-2</v>
      </c>
      <c r="AD84">
        <f t="shared" si="35"/>
        <v>2.6229048427336633E-2</v>
      </c>
      <c r="AE84">
        <f t="shared" si="36"/>
        <v>6.8796298140357025E-4</v>
      </c>
      <c r="AG84" s="2">
        <v>2.4947E-2</v>
      </c>
      <c r="AH84">
        <f t="shared" si="20"/>
        <v>1.8745773109243698E-2</v>
      </c>
      <c r="AI84">
        <f t="shared" si="21"/>
        <v>3.5140400946324414E-4</v>
      </c>
      <c r="AK84">
        <f t="shared" si="37"/>
        <v>-6.7695876476233719E-4</v>
      </c>
      <c r="AL84">
        <f t="shared" si="38"/>
        <v>1.1238657899656046E-3</v>
      </c>
      <c r="AM84">
        <f t="shared" si="39"/>
        <v>1.0281443468673857E-3</v>
      </c>
    </row>
    <row r="85" spans="1:39">
      <c r="A85">
        <v>20131231</v>
      </c>
      <c r="B85">
        <v>17.68</v>
      </c>
      <c r="D85">
        <f t="shared" si="22"/>
        <v>2.1965317919075085E-2</v>
      </c>
      <c r="E85" s="2">
        <v>148.66</v>
      </c>
      <c r="G85">
        <f t="shared" si="23"/>
        <v>4.9340015529046446E-2</v>
      </c>
      <c r="H85" s="2">
        <v>140.25</v>
      </c>
      <c r="J85">
        <f t="shared" si="24"/>
        <v>5.0483188561395387E-2</v>
      </c>
      <c r="L85">
        <f t="shared" si="25"/>
        <v>1.1335767415990216E-2</v>
      </c>
      <c r="M85">
        <f t="shared" si="26"/>
        <v>1.284996229094255E-4</v>
      </c>
      <c r="O85">
        <f t="shared" si="27"/>
        <v>3.6846662106578838E-2</v>
      </c>
      <c r="P85">
        <f t="shared" si="28"/>
        <v>1.3576765083963928E-3</v>
      </c>
      <c r="R85">
        <f t="shared" si="29"/>
        <v>3.9418197752851131E-2</v>
      </c>
      <c r="S85">
        <f t="shared" si="30"/>
        <v>1.553794314082878E-3</v>
      </c>
      <c r="U85">
        <f t="shared" si="31"/>
        <v>4.1768519169575784E-4</v>
      </c>
      <c r="V85">
        <f t="shared" si="32"/>
        <v>4.468355216838286E-4</v>
      </c>
      <c r="W85">
        <f t="shared" si="33"/>
        <v>1.4524290134496109E-3</v>
      </c>
      <c r="Y85">
        <f t="shared" si="34"/>
        <v>4.0596174003172308E-2</v>
      </c>
      <c r="AD85">
        <f t="shared" si="35"/>
        <v>2.920020909180673E-2</v>
      </c>
      <c r="AE85">
        <f t="shared" si="36"/>
        <v>8.5265221100523246E-4</v>
      </c>
      <c r="AG85" s="2">
        <v>2.6126E-2</v>
      </c>
      <c r="AH85">
        <f t="shared" si="20"/>
        <v>1.9924773109243697E-2</v>
      </c>
      <c r="AI85">
        <f t="shared" si="21"/>
        <v>3.9699658345484075E-4</v>
      </c>
      <c r="AK85">
        <f t="shared" si="37"/>
        <v>2.2586259378276277E-4</v>
      </c>
      <c r="AL85">
        <f t="shared" si="38"/>
        <v>7.3416138230655078E-4</v>
      </c>
      <c r="AM85">
        <f t="shared" si="39"/>
        <v>7.8539864660085855E-4</v>
      </c>
    </row>
    <row r="86" spans="1:39">
      <c r="A86">
        <v>20140131</v>
      </c>
      <c r="B86">
        <v>16.82</v>
      </c>
      <c r="D86">
        <f t="shared" si="22"/>
        <v>-4.864253393665155E-2</v>
      </c>
      <c r="E86" s="2">
        <v>150.91</v>
      </c>
      <c r="G86">
        <f t="shared" si="23"/>
        <v>1.5135207856854568E-2</v>
      </c>
      <c r="H86" s="2">
        <v>128.19</v>
      </c>
      <c r="J86">
        <f t="shared" si="24"/>
        <v>-8.5989304812834247E-2</v>
      </c>
      <c r="L86">
        <f t="shared" si="25"/>
        <v>-5.9272084439736417E-2</v>
      </c>
      <c r="M86">
        <f t="shared" si="26"/>
        <v>3.5131799938312438E-3</v>
      </c>
      <c r="O86">
        <f t="shared" si="27"/>
        <v>2.6418544343869612E-3</v>
      </c>
      <c r="P86">
        <f t="shared" si="28"/>
        <v>6.9793948524900509E-6</v>
      </c>
      <c r="R86">
        <f t="shared" si="29"/>
        <v>-9.7054295621378503E-2</v>
      </c>
      <c r="S86">
        <f t="shared" si="30"/>
        <v>9.4195362985619313E-3</v>
      </c>
      <c r="U86">
        <f t="shared" si="31"/>
        <v>-1.5658821911247606E-4</v>
      </c>
      <c r="V86">
        <f t="shared" si="32"/>
        <v>5.7526104053094874E-3</v>
      </c>
      <c r="W86">
        <f t="shared" si="33"/>
        <v>-2.5640332126364182E-4</v>
      </c>
      <c r="Y86">
        <f t="shared" si="34"/>
        <v>-3.9832210297543739E-2</v>
      </c>
      <c r="AD86">
        <f t="shared" si="35"/>
        <v>-5.1228175208909321E-2</v>
      </c>
      <c r="AE86">
        <f t="shared" si="36"/>
        <v>2.6243259352347116E-3</v>
      </c>
      <c r="AG86" s="2">
        <v>-2.9957000000000001E-2</v>
      </c>
      <c r="AH86">
        <f t="shared" si="20"/>
        <v>-3.6158226890756304E-2</v>
      </c>
      <c r="AI86">
        <f t="shared" si="21"/>
        <v>1.3074173718834123E-3</v>
      </c>
      <c r="AK86">
        <f t="shared" si="37"/>
        <v>2.1431734774600554E-3</v>
      </c>
      <c r="AL86">
        <f t="shared" si="38"/>
        <v>-9.5524772050914399E-5</v>
      </c>
      <c r="AM86">
        <f t="shared" si="39"/>
        <v>3.5093112418003399E-3</v>
      </c>
    </row>
    <row r="87" spans="1:39">
      <c r="A87">
        <v>20140228</v>
      </c>
      <c r="B87">
        <v>18.96</v>
      </c>
      <c r="C87">
        <v>0.1</v>
      </c>
      <c r="D87">
        <f t="shared" si="22"/>
        <v>0.13317479191438775</v>
      </c>
      <c r="E87" s="2">
        <v>162.30000000000001</v>
      </c>
      <c r="F87">
        <v>1.33</v>
      </c>
      <c r="G87">
        <f t="shared" si="23"/>
        <v>8.4288648863561244E-2</v>
      </c>
      <c r="H87" s="2">
        <v>134.72999999999999</v>
      </c>
      <c r="I87">
        <v>0.85499999999999998</v>
      </c>
      <c r="J87">
        <f t="shared" si="24"/>
        <v>5.7687807161244886E-2</v>
      </c>
      <c r="L87">
        <f t="shared" si="25"/>
        <v>0.12254524141130288</v>
      </c>
      <c r="M87">
        <f t="shared" si="26"/>
        <v>1.5017336192554503E-2</v>
      </c>
      <c r="O87">
        <f t="shared" si="27"/>
        <v>7.1795295441093643E-2</v>
      </c>
      <c r="P87">
        <f t="shared" si="28"/>
        <v>5.154564447473922E-3</v>
      </c>
      <c r="R87">
        <f t="shared" si="29"/>
        <v>4.662281635270063E-2</v>
      </c>
      <c r="S87">
        <f t="shared" si="30"/>
        <v>2.1736870046576494E-3</v>
      </c>
      <c r="U87">
        <f t="shared" si="31"/>
        <v>8.7981718120246338E-3</v>
      </c>
      <c r="V87">
        <f t="shared" si="32"/>
        <v>5.7134042852165379E-3</v>
      </c>
      <c r="W87">
        <f t="shared" si="33"/>
        <v>3.3472988743379938E-3</v>
      </c>
      <c r="Y87">
        <f t="shared" si="34"/>
        <v>9.1717082646397954E-2</v>
      </c>
      <c r="AD87">
        <f t="shared" si="35"/>
        <v>8.032111773503238E-2</v>
      </c>
      <c r="AE87">
        <f t="shared" si="36"/>
        <v>6.4514819542049332E-3</v>
      </c>
      <c r="AG87" s="2">
        <v>4.6171999999999998E-2</v>
      </c>
      <c r="AH87">
        <f t="shared" si="20"/>
        <v>3.9970773109243699E-2</v>
      </c>
      <c r="AI87">
        <f t="shared" si="21"/>
        <v>1.5976627029506392E-3</v>
      </c>
      <c r="AK87">
        <f t="shared" si="37"/>
        <v>4.8982280400686829E-3</v>
      </c>
      <c r="AL87">
        <f t="shared" si="38"/>
        <v>2.8697134643870725E-3</v>
      </c>
      <c r="AM87">
        <f t="shared" si="39"/>
        <v>1.8635500141477336E-3</v>
      </c>
    </row>
    <row r="88" spans="1:39">
      <c r="A88">
        <v>20140331</v>
      </c>
      <c r="B88">
        <v>20.414999999999999</v>
      </c>
      <c r="D88">
        <f t="shared" si="22"/>
        <v>7.6740506329113833E-2</v>
      </c>
      <c r="E88" s="2">
        <v>163.24001000000001</v>
      </c>
      <c r="G88">
        <f t="shared" si="23"/>
        <v>5.7918052988293334E-3</v>
      </c>
      <c r="H88" s="2">
        <v>135.66</v>
      </c>
      <c r="J88">
        <f t="shared" si="24"/>
        <v>6.9026942774438275E-3</v>
      </c>
      <c r="L88">
        <f t="shared" si="25"/>
        <v>6.6110955826028966E-2</v>
      </c>
      <c r="M88">
        <f t="shared" si="26"/>
        <v>4.3706584802311529E-3</v>
      </c>
      <c r="O88">
        <f t="shared" si="27"/>
        <v>-6.7015481236382731E-3</v>
      </c>
      <c r="P88">
        <f t="shared" si="28"/>
        <v>4.4910747253439656E-5</v>
      </c>
      <c r="R88">
        <f t="shared" si="29"/>
        <v>-4.1622965311004321E-3</v>
      </c>
      <c r="S88">
        <f t="shared" si="30"/>
        <v>1.7324712412810692E-5</v>
      </c>
      <c r="U88">
        <f t="shared" si="31"/>
        <v>-4.4304575196785716E-4</v>
      </c>
      <c r="V88">
        <f t="shared" si="32"/>
        <v>-2.7517340210241428E-4</v>
      </c>
      <c r="W88">
        <f t="shared" si="33"/>
        <v>2.7893830508022192E-5</v>
      </c>
      <c r="Y88">
        <f t="shared" si="34"/>
        <v>2.9811668635129001E-2</v>
      </c>
      <c r="AD88">
        <f t="shared" si="35"/>
        <v>1.8415703723763423E-2</v>
      </c>
      <c r="AE88">
        <f t="shared" si="36"/>
        <v>3.3913814364143398E-4</v>
      </c>
      <c r="AG88" s="2">
        <v>4.4689999999999999E-3</v>
      </c>
      <c r="AH88">
        <f t="shared" si="20"/>
        <v>-1.732226890756302E-3</v>
      </c>
      <c r="AI88">
        <f t="shared" si="21"/>
        <v>3.0006100010592452E-6</v>
      </c>
      <c r="AK88">
        <f t="shared" si="37"/>
        <v>-1.1451917545544938E-4</v>
      </c>
      <c r="AL88">
        <f t="shared" si="38"/>
        <v>1.1608601869463656E-5</v>
      </c>
      <c r="AM88">
        <f t="shared" si="39"/>
        <v>7.210041978473843E-6</v>
      </c>
    </row>
    <row r="89" spans="1:39">
      <c r="A89">
        <v>20140430</v>
      </c>
      <c r="B89">
        <v>19.059999999999999</v>
      </c>
      <c r="D89">
        <f t="shared" si="22"/>
        <v>-6.6372765123683591E-2</v>
      </c>
      <c r="E89" s="2">
        <v>164.14</v>
      </c>
      <c r="G89">
        <f t="shared" si="23"/>
        <v>5.5132929727214185E-3</v>
      </c>
      <c r="H89" s="2">
        <v>139.09</v>
      </c>
      <c r="J89">
        <f t="shared" si="24"/>
        <v>2.5283797729618213E-2</v>
      </c>
      <c r="L89">
        <f t="shared" si="25"/>
        <v>-7.7002315626768458E-2</v>
      </c>
      <c r="M89">
        <f t="shared" si="26"/>
        <v>5.9293566118844695E-3</v>
      </c>
      <c r="O89">
        <f t="shared" si="27"/>
        <v>-6.9800604497461879E-3</v>
      </c>
      <c r="P89">
        <f t="shared" si="28"/>
        <v>4.8721243882110955E-5</v>
      </c>
      <c r="R89">
        <f t="shared" si="29"/>
        <v>1.4218806921073954E-2</v>
      </c>
      <c r="S89">
        <f t="shared" si="30"/>
        <v>2.0217447025878057E-4</v>
      </c>
      <c r="U89">
        <f t="shared" si="31"/>
        <v>5.3748081784527936E-4</v>
      </c>
      <c r="V89">
        <f t="shared" si="32"/>
        <v>-1.0948810583726164E-3</v>
      </c>
      <c r="W89">
        <f t="shared" si="33"/>
        <v>-9.9248131832365671E-5</v>
      </c>
      <c r="Y89">
        <f t="shared" si="34"/>
        <v>-1.1858558140447987E-2</v>
      </c>
      <c r="AD89">
        <f t="shared" si="35"/>
        <v>-2.3254523051813566E-2</v>
      </c>
      <c r="AE89">
        <f t="shared" si="36"/>
        <v>5.4077284236732858E-4</v>
      </c>
      <c r="AG89" s="2">
        <v>1.66E-3</v>
      </c>
      <c r="AH89">
        <f t="shared" si="20"/>
        <v>-4.5412268907563018E-3</v>
      </c>
      <c r="AI89">
        <f t="shared" si="21"/>
        <v>2.0622741673328147E-5</v>
      </c>
      <c r="AK89">
        <f t="shared" si="37"/>
        <v>3.4968498637478514E-4</v>
      </c>
      <c r="AL89">
        <f t="shared" si="38"/>
        <v>3.1698038213491914E-5</v>
      </c>
      <c r="AM89">
        <f t="shared" si="39"/>
        <v>-6.4570828344452858E-5</v>
      </c>
    </row>
    <row r="90" spans="1:39">
      <c r="A90">
        <v>20140530</v>
      </c>
      <c r="B90">
        <v>20.190000000000001</v>
      </c>
      <c r="C90">
        <v>0.1</v>
      </c>
      <c r="D90">
        <f t="shared" si="22"/>
        <v>6.4533053515215322E-2</v>
      </c>
      <c r="E90" s="2">
        <v>163.64999</v>
      </c>
      <c r="F90">
        <v>1.33</v>
      </c>
      <c r="G90">
        <f t="shared" si="23"/>
        <v>5.1175216278788148E-3</v>
      </c>
      <c r="H90" s="2">
        <v>142.55000000000001</v>
      </c>
      <c r="I90">
        <v>0.85499999999999998</v>
      </c>
      <c r="J90">
        <f t="shared" si="24"/>
        <v>3.102307858221294E-2</v>
      </c>
      <c r="L90">
        <f t="shared" si="25"/>
        <v>5.3903503012130455E-2</v>
      </c>
      <c r="M90">
        <f t="shared" si="26"/>
        <v>2.9055876369787569E-3</v>
      </c>
      <c r="O90">
        <f t="shared" si="27"/>
        <v>-7.3758317945887917E-3</v>
      </c>
      <c r="P90">
        <f t="shared" si="28"/>
        <v>5.4402894662066916E-5</v>
      </c>
      <c r="R90">
        <f t="shared" si="29"/>
        <v>1.9958087773668681E-2</v>
      </c>
      <c r="S90">
        <f t="shared" si="30"/>
        <v>3.9832526758146327E-4</v>
      </c>
      <c r="U90">
        <f t="shared" si="31"/>
        <v>-3.9758317135658449E-4</v>
      </c>
      <c r="V90">
        <f t="shared" si="32"/>
        <v>1.0758108444243136E-3</v>
      </c>
      <c r="W90">
        <f t="shared" si="33"/>
        <v>-1.4720749836021928E-4</v>
      </c>
      <c r="Y90">
        <f t="shared" si="34"/>
        <v>3.3557884575102358E-2</v>
      </c>
      <c r="AD90">
        <f t="shared" si="35"/>
        <v>2.2161919663736779E-2</v>
      </c>
      <c r="AE90">
        <f t="shared" si="36"/>
        <v>4.9115068318192291E-4</v>
      </c>
      <c r="AG90" s="2">
        <v>2.0218E-2</v>
      </c>
      <c r="AH90">
        <f t="shared" si="20"/>
        <v>1.4016773109243697E-2</v>
      </c>
      <c r="AI90">
        <f t="shared" si="21"/>
        <v>1.9646992839601721E-4</v>
      </c>
      <c r="AK90">
        <f t="shared" si="37"/>
        <v>7.5555317151446675E-4</v>
      </c>
      <c r="AL90">
        <f t="shared" si="38"/>
        <v>-1.0338536075669685E-4</v>
      </c>
      <c r="AM90">
        <f t="shared" si="39"/>
        <v>2.7974798801788458E-4</v>
      </c>
    </row>
    <row r="91" spans="1:39">
      <c r="A91">
        <v>20140630</v>
      </c>
      <c r="B91">
        <v>22.55</v>
      </c>
      <c r="D91">
        <f t="shared" si="22"/>
        <v>0.11688954928182264</v>
      </c>
      <c r="E91" s="2">
        <v>160.72999999999999</v>
      </c>
      <c r="G91">
        <f t="shared" si="23"/>
        <v>-1.7842897515606405E-2</v>
      </c>
      <c r="H91" s="2">
        <v>143.24001000000001</v>
      </c>
      <c r="J91">
        <f t="shared" si="24"/>
        <v>4.8404770256050564E-3</v>
      </c>
      <c r="L91">
        <f t="shared" si="25"/>
        <v>0.10625999877873778</v>
      </c>
      <c r="M91">
        <f t="shared" si="26"/>
        <v>1.1291187340457354E-2</v>
      </c>
      <c r="O91">
        <f t="shared" si="27"/>
        <v>-3.0336250938074009E-2</v>
      </c>
      <c r="P91">
        <f t="shared" si="28"/>
        <v>9.2028812097779626E-4</v>
      </c>
      <c r="R91">
        <f t="shared" si="29"/>
        <v>-6.2245137829392031E-3</v>
      </c>
      <c r="S91">
        <f t="shared" si="30"/>
        <v>3.8744571834000108E-5</v>
      </c>
      <c r="U91">
        <f t="shared" si="31"/>
        <v>-3.223529987631227E-3</v>
      </c>
      <c r="V91">
        <f t="shared" si="32"/>
        <v>-6.6141682697335618E-4</v>
      </c>
      <c r="W91">
        <f t="shared" si="33"/>
        <v>1.88828412086744E-4</v>
      </c>
      <c r="Y91">
        <f t="shared" si="34"/>
        <v>3.4629042930607097E-2</v>
      </c>
      <c r="AD91">
        <f t="shared" si="35"/>
        <v>2.3233078019241519E-2</v>
      </c>
      <c r="AE91">
        <f t="shared" si="36"/>
        <v>5.3977591424816344E-4</v>
      </c>
      <c r="AG91" s="2">
        <v>2.7941000000000001E-2</v>
      </c>
      <c r="AH91">
        <f t="shared" si="20"/>
        <v>2.1739773109243698E-2</v>
      </c>
      <c r="AI91">
        <f t="shared" si="21"/>
        <v>4.7261773484139541E-4</v>
      </c>
      <c r="AK91">
        <f t="shared" si="37"/>
        <v>2.3100682640382719E-3</v>
      </c>
      <c r="AL91">
        <f t="shared" si="38"/>
        <v>-6.5950321237881026E-4</v>
      </c>
      <c r="AM91">
        <f t="shared" si="39"/>
        <v>-1.3531951735645847E-4</v>
      </c>
    </row>
    <row r="92" spans="1:39">
      <c r="A92">
        <v>20140731</v>
      </c>
      <c r="B92">
        <v>20.96</v>
      </c>
      <c r="D92">
        <f t="shared" si="22"/>
        <v>-7.0509977827050985E-2</v>
      </c>
      <c r="E92" s="2">
        <v>166.97</v>
      </c>
      <c r="G92">
        <f t="shared" si="23"/>
        <v>3.8822870652647355E-2</v>
      </c>
      <c r="H92" s="2">
        <v>140.88999999999999</v>
      </c>
      <c r="J92">
        <f t="shared" si="24"/>
        <v>-1.6406100502227176E-2</v>
      </c>
      <c r="L92">
        <f t="shared" si="25"/>
        <v>-8.1139528330135852E-2</v>
      </c>
      <c r="M92">
        <f t="shared" si="26"/>
        <v>6.5836230576369181E-3</v>
      </c>
      <c r="O92">
        <f t="shared" si="27"/>
        <v>2.6329517230179747E-2</v>
      </c>
      <c r="P92">
        <f t="shared" si="28"/>
        <v>6.9324347757433215E-4</v>
      </c>
      <c r="R92">
        <f t="shared" si="29"/>
        <v>-2.7471091310771436E-2</v>
      </c>
      <c r="S92">
        <f t="shared" si="30"/>
        <v>7.5466085780474194E-4</v>
      </c>
      <c r="U92">
        <f t="shared" si="31"/>
        <v>-2.1363646092169698E-3</v>
      </c>
      <c r="V92">
        <f t="shared" si="32"/>
        <v>2.2289913916700879E-3</v>
      </c>
      <c r="W92">
        <f t="shared" si="33"/>
        <v>-7.2330057199879768E-4</v>
      </c>
      <c r="Y92">
        <f t="shared" si="34"/>
        <v>-1.6031069225543603E-2</v>
      </c>
      <c r="AD92">
        <f t="shared" si="35"/>
        <v>-2.7427034136909181E-2</v>
      </c>
      <c r="AE92">
        <f t="shared" si="36"/>
        <v>7.5224220154718158E-4</v>
      </c>
      <c r="AG92" s="2">
        <v>-2.0524000000000001E-2</v>
      </c>
      <c r="AH92">
        <f t="shared" si="20"/>
        <v>-2.6725226890756303E-2</v>
      </c>
      <c r="AI92">
        <f t="shared" si="21"/>
        <v>7.1423775236240388E-4</v>
      </c>
      <c r="AK92">
        <f t="shared" si="37"/>
        <v>2.1684723044318294E-3</v>
      </c>
      <c r="AL92">
        <f t="shared" si="38"/>
        <v>-7.0366232190063123E-4</v>
      </c>
      <c r="AM92">
        <f t="shared" si="39"/>
        <v>7.3417114821705065E-4</v>
      </c>
    </row>
    <row r="93" spans="1:39">
      <c r="A93">
        <v>20140829</v>
      </c>
      <c r="B93">
        <v>23.105</v>
      </c>
      <c r="C93">
        <v>0.1</v>
      </c>
      <c r="D93">
        <f t="shared" si="22"/>
        <v>0.10710877862595425</v>
      </c>
      <c r="E93" s="2">
        <v>174</v>
      </c>
      <c r="F93">
        <v>1.33</v>
      </c>
      <c r="G93">
        <f t="shared" si="23"/>
        <v>5.0068874648140464E-2</v>
      </c>
      <c r="H93" s="2">
        <v>144</v>
      </c>
      <c r="I93">
        <v>0.85499999999999998</v>
      </c>
      <c r="J93">
        <f t="shared" si="24"/>
        <v>2.8142522535311264E-2</v>
      </c>
      <c r="L93">
        <f t="shared" si="25"/>
        <v>9.6479228122869382E-2</v>
      </c>
      <c r="M93">
        <f t="shared" si="26"/>
        <v>9.3082414591846695E-3</v>
      </c>
      <c r="O93">
        <f t="shared" si="27"/>
        <v>3.7575521225672856E-2</v>
      </c>
      <c r="P93">
        <f t="shared" si="28"/>
        <v>1.4119197953809913E-3</v>
      </c>
      <c r="R93">
        <f t="shared" si="29"/>
        <v>1.7077531726767004E-2</v>
      </c>
      <c r="S93">
        <f t="shared" si="30"/>
        <v>2.9164208987873363E-4</v>
      </c>
      <c r="U93">
        <f t="shared" si="31"/>
        <v>3.625257284167412E-3</v>
      </c>
      <c r="V93">
        <f t="shared" si="32"/>
        <v>1.6476270792422933E-3</v>
      </c>
      <c r="W93">
        <f t="shared" si="33"/>
        <v>6.4169715588123521E-4</v>
      </c>
      <c r="Y93">
        <f t="shared" si="34"/>
        <v>6.1773391936468663E-2</v>
      </c>
      <c r="AD93">
        <f t="shared" si="35"/>
        <v>5.0377427025103089E-2</v>
      </c>
      <c r="AE93">
        <f t="shared" si="36"/>
        <v>2.5378851536695872E-3</v>
      </c>
      <c r="AG93" s="2">
        <v>4.0185999999999999E-2</v>
      </c>
      <c r="AH93">
        <f t="shared" si="20"/>
        <v>3.39847731092437E-2</v>
      </c>
      <c r="AI93">
        <f t="shared" si="21"/>
        <v>1.1549648032867738E-3</v>
      </c>
      <c r="AK93">
        <f t="shared" si="37"/>
        <v>3.27882467751068E-3</v>
      </c>
      <c r="AL93">
        <f t="shared" si="38"/>
        <v>1.2769955633160628E-3</v>
      </c>
      <c r="AM93">
        <f t="shared" si="39"/>
        <v>5.803760410000874E-4</v>
      </c>
    </row>
    <row r="94" spans="1:39">
      <c r="A94">
        <v>20140930</v>
      </c>
      <c r="B94">
        <v>21.61</v>
      </c>
      <c r="D94">
        <f t="shared" si="22"/>
        <v>-6.4704609391906559E-2</v>
      </c>
      <c r="E94" s="2">
        <v>182.78</v>
      </c>
      <c r="G94">
        <f t="shared" si="23"/>
        <v>5.0459770114942536E-2</v>
      </c>
      <c r="H94" s="2">
        <v>141.67999</v>
      </c>
      <c r="J94">
        <f t="shared" si="24"/>
        <v>-1.6111180555555531E-2</v>
      </c>
      <c r="L94">
        <f t="shared" si="25"/>
        <v>-7.5334159894991426E-2</v>
      </c>
      <c r="M94">
        <f t="shared" si="26"/>
        <v>5.6752356470841344E-3</v>
      </c>
      <c r="O94">
        <f t="shared" si="27"/>
        <v>3.7966416692474927E-2</v>
      </c>
      <c r="P94">
        <f t="shared" si="28"/>
        <v>1.4414487964666389E-3</v>
      </c>
      <c r="R94">
        <f t="shared" si="29"/>
        <v>-2.7176171364099791E-2</v>
      </c>
      <c r="S94">
        <f t="shared" si="30"/>
        <v>7.3854429001091746E-4</v>
      </c>
      <c r="U94">
        <f t="shared" si="31"/>
        <v>-2.8601681057507777E-3</v>
      </c>
      <c r="V94">
        <f t="shared" si="32"/>
        <v>2.047294038876781E-3</v>
      </c>
      <c r="W94">
        <f t="shared" si="33"/>
        <v>-1.0317818461155173E-3</v>
      </c>
      <c r="Y94">
        <f t="shared" si="34"/>
        <v>-1.0118673277506518E-2</v>
      </c>
      <c r="AD94">
        <f t="shared" si="35"/>
        <v>-2.1514638188872094E-2</v>
      </c>
      <c r="AE94">
        <f t="shared" si="36"/>
        <v>4.6287965639807351E-4</v>
      </c>
      <c r="AG94" s="2">
        <v>-2.5128999999999999E-2</v>
      </c>
      <c r="AH94">
        <f t="shared" si="20"/>
        <v>-3.1330226890756298E-2</v>
      </c>
      <c r="AI94">
        <f t="shared" si="21"/>
        <v>9.8158311702626895E-4</v>
      </c>
      <c r="AK94">
        <f t="shared" si="37"/>
        <v>2.360236322134595E-3</v>
      </c>
      <c r="AL94">
        <f t="shared" si="38"/>
        <v>-1.1894964492042367E-3</v>
      </c>
      <c r="AM94">
        <f t="shared" si="39"/>
        <v>8.5143561485932057E-4</v>
      </c>
    </row>
    <row r="95" spans="1:39">
      <c r="A95">
        <v>20141031</v>
      </c>
      <c r="B95">
        <v>22.09</v>
      </c>
      <c r="D95">
        <f t="shared" si="22"/>
        <v>2.2211938917167998E-2</v>
      </c>
      <c r="E95" s="2">
        <v>190.57001</v>
      </c>
      <c r="G95">
        <f t="shared" si="23"/>
        <v>4.2619597330123618E-2</v>
      </c>
      <c r="H95" s="2">
        <v>153.77000000000001</v>
      </c>
      <c r="J95">
        <f t="shared" si="24"/>
        <v>8.5333221720300848E-2</v>
      </c>
      <c r="L95">
        <f t="shared" si="25"/>
        <v>1.158238841408313E-2</v>
      </c>
      <c r="M95">
        <f t="shared" si="26"/>
        <v>1.3415172137468711E-4</v>
      </c>
      <c r="O95">
        <f t="shared" si="27"/>
        <v>3.012624390765601E-2</v>
      </c>
      <c r="P95">
        <f t="shared" si="28"/>
        <v>9.0759057198358084E-4</v>
      </c>
      <c r="R95">
        <f t="shared" si="29"/>
        <v>7.4268230911756591E-2</v>
      </c>
      <c r="S95">
        <f t="shared" si="30"/>
        <v>5.5157701227619973E-3</v>
      </c>
      <c r="U95">
        <f t="shared" si="31"/>
        <v>3.4893385839587744E-4</v>
      </c>
      <c r="V95">
        <f t="shared" si="32"/>
        <v>8.6020349724678013E-4</v>
      </c>
      <c r="W95">
        <f t="shared" si="33"/>
        <v>2.2374228390376967E-3</v>
      </c>
      <c r="Y95">
        <f t="shared" si="34"/>
        <v>5.0054919322530818E-2</v>
      </c>
      <c r="AD95">
        <f t="shared" si="35"/>
        <v>3.8658954411165236E-2</v>
      </c>
      <c r="AE95">
        <f t="shared" si="36"/>
        <v>1.4945147561645522E-3</v>
      </c>
      <c r="AG95" s="2">
        <v>2.1184999999999999E-2</v>
      </c>
      <c r="AH95">
        <f t="shared" si="20"/>
        <v>1.4983773109243696E-2</v>
      </c>
      <c r="AI95">
        <f t="shared" si="21"/>
        <v>2.245134565892945E-4</v>
      </c>
      <c r="AK95">
        <f t="shared" si="37"/>
        <v>1.7354788005975453E-4</v>
      </c>
      <c r="AL95">
        <f t="shared" si="38"/>
        <v>4.5140480334605285E-4</v>
      </c>
      <c r="AM95">
        <f t="shared" si="39"/>
        <v>1.1128183212066798E-3</v>
      </c>
    </row>
    <row r="96" spans="1:39">
      <c r="A96">
        <v>20141128</v>
      </c>
      <c r="B96">
        <v>24.05</v>
      </c>
      <c r="C96">
        <v>0.1</v>
      </c>
      <c r="D96">
        <f t="shared" si="22"/>
        <v>9.3254866455409785E-2</v>
      </c>
      <c r="E96" s="2">
        <v>191.56</v>
      </c>
      <c r="F96">
        <v>1.5</v>
      </c>
      <c r="G96">
        <f t="shared" si="23"/>
        <v>1.3066011803221325E-2</v>
      </c>
      <c r="H96" s="2">
        <v>160.09</v>
      </c>
      <c r="I96">
        <v>0.85499999999999998</v>
      </c>
      <c r="J96">
        <f t="shared" si="24"/>
        <v>4.6660596995512664E-2</v>
      </c>
      <c r="L96">
        <f t="shared" si="25"/>
        <v>8.2625315952324918E-2</v>
      </c>
      <c r="M96">
        <f t="shared" si="26"/>
        <v>6.826942836221519E-3</v>
      </c>
      <c r="O96">
        <f t="shared" si="27"/>
        <v>5.7265838075371868E-4</v>
      </c>
      <c r="P96">
        <f t="shared" si="28"/>
        <v>3.2793762104747102E-7</v>
      </c>
      <c r="R96">
        <f t="shared" si="29"/>
        <v>3.5595606186968401E-2</v>
      </c>
      <c r="S96">
        <f t="shared" si="30"/>
        <v>1.267047179817743E-3</v>
      </c>
      <c r="U96">
        <f t="shared" si="31"/>
        <v>4.7316079642522787E-5</v>
      </c>
      <c r="V96">
        <f t="shared" si="32"/>
        <v>2.9410982077127958E-3</v>
      </c>
      <c r="W96">
        <f t="shared" si="33"/>
        <v>2.0384122200976375E-5</v>
      </c>
      <c r="Y96">
        <f t="shared" si="34"/>
        <v>5.0993825084714589E-2</v>
      </c>
      <c r="AD96">
        <f t="shared" si="35"/>
        <v>3.9597860173349014E-2</v>
      </c>
      <c r="AE96">
        <f t="shared" si="36"/>
        <v>1.5679905303081E-3</v>
      </c>
      <c r="AG96" s="2">
        <v>2.1149999999999999E-2</v>
      </c>
      <c r="AH96">
        <f t="shared" si="20"/>
        <v>1.4948773109243696E-2</v>
      </c>
      <c r="AI96">
        <f t="shared" si="21"/>
        <v>2.2346581747164742E-4</v>
      </c>
      <c r="AK96">
        <f t="shared" si="37"/>
        <v>1.235147101250879E-3</v>
      </c>
      <c r="AL96">
        <f t="shared" si="38"/>
        <v>8.5605402029942273E-6</v>
      </c>
      <c r="AM96">
        <f t="shared" si="39"/>
        <v>5.3211064057498176E-4</v>
      </c>
    </row>
    <row r="97" spans="1:39">
      <c r="A97">
        <v>20141231</v>
      </c>
      <c r="B97">
        <v>24.92</v>
      </c>
      <c r="D97">
        <f t="shared" si="22"/>
        <v>3.6174636174636218E-2</v>
      </c>
      <c r="E97" s="2">
        <v>192.57001</v>
      </c>
      <c r="G97">
        <f t="shared" si="23"/>
        <v>5.2725516809354464E-3</v>
      </c>
      <c r="H97" s="2">
        <v>164.32001</v>
      </c>
      <c r="J97">
        <f t="shared" si="24"/>
        <v>2.6422699731401041E-2</v>
      </c>
      <c r="L97">
        <f t="shared" si="25"/>
        <v>2.5545085671551351E-2</v>
      </c>
      <c r="M97">
        <f t="shared" si="26"/>
        <v>6.5255140196689816E-4</v>
      </c>
      <c r="O97">
        <f t="shared" si="27"/>
        <v>-7.2208017415321601E-3</v>
      </c>
      <c r="P97">
        <f t="shared" si="28"/>
        <v>5.2139977790513877E-5</v>
      </c>
      <c r="R97">
        <f t="shared" si="29"/>
        <v>1.5357708922856782E-2</v>
      </c>
      <c r="S97">
        <f t="shared" si="30"/>
        <v>2.3585922335919482E-4</v>
      </c>
      <c r="U97">
        <f t="shared" si="31"/>
        <v>-1.8445599910472623E-4</v>
      </c>
      <c r="V97">
        <f t="shared" si="32"/>
        <v>3.9231399015312511E-4</v>
      </c>
      <c r="W97">
        <f t="shared" si="33"/>
        <v>-1.1089497133610824E-4</v>
      </c>
      <c r="Y97">
        <f t="shared" si="34"/>
        <v>2.2623295862324238E-2</v>
      </c>
      <c r="AD97">
        <f t="shared" si="35"/>
        <v>1.122733095095866E-2</v>
      </c>
      <c r="AE97">
        <f t="shared" si="36"/>
        <v>1.2605296028235429E-4</v>
      </c>
      <c r="AG97" s="2">
        <v>-3.6159999999999999E-3</v>
      </c>
      <c r="AH97">
        <f t="shared" si="20"/>
        <v>-9.8172268907563021E-3</v>
      </c>
      <c r="AI97">
        <f t="shared" si="21"/>
        <v>9.637794382458865E-5</v>
      </c>
      <c r="AK97">
        <f t="shared" si="37"/>
        <v>-2.5078190198142742E-4</v>
      </c>
      <c r="AL97">
        <f t="shared" si="38"/>
        <v>7.0888249029789455E-5</v>
      </c>
      <c r="AM97">
        <f t="shared" si="39"/>
        <v>-1.507701130178776E-4</v>
      </c>
    </row>
    <row r="98" spans="1:39">
      <c r="A98">
        <v>20150130</v>
      </c>
      <c r="B98">
        <v>22.84</v>
      </c>
      <c r="D98">
        <f t="shared" si="22"/>
        <v>-8.3467094703049832E-2</v>
      </c>
      <c r="E98" s="2">
        <v>188.37</v>
      </c>
      <c r="G98">
        <f t="shared" si="23"/>
        <v>-2.1810301614462149E-2</v>
      </c>
      <c r="H98" s="2">
        <v>162.30000000000001</v>
      </c>
      <c r="J98">
        <f t="shared" si="24"/>
        <v>-1.2293146768917462E-2</v>
      </c>
      <c r="L98">
        <f t="shared" si="25"/>
        <v>-9.4096645206134699E-2</v>
      </c>
      <c r="M98">
        <f t="shared" si="26"/>
        <v>8.8541786390491928E-3</v>
      </c>
      <c r="O98">
        <f t="shared" si="27"/>
        <v>-3.4303655036929753E-2</v>
      </c>
      <c r="P98">
        <f t="shared" si="28"/>
        <v>1.1767407488926761E-3</v>
      </c>
      <c r="R98">
        <f t="shared" si="29"/>
        <v>-2.3358137577461722E-2</v>
      </c>
      <c r="S98">
        <f t="shared" si="30"/>
        <v>5.4560259108762932E-4</v>
      </c>
      <c r="U98">
        <f t="shared" si="31"/>
        <v>3.2278588572836144E-3</v>
      </c>
      <c r="V98">
        <f t="shared" si="32"/>
        <v>2.1979223843024984E-3</v>
      </c>
      <c r="W98">
        <f t="shared" si="33"/>
        <v>8.0126949376239291E-4</v>
      </c>
      <c r="Y98">
        <f t="shared" si="34"/>
        <v>-3.9190181028809813E-2</v>
      </c>
      <c r="AD98">
        <f t="shared" si="35"/>
        <v>-5.0586145940175395E-2</v>
      </c>
      <c r="AE98">
        <f t="shared" si="36"/>
        <v>2.5589581610807235E-3</v>
      </c>
      <c r="AG98" s="2">
        <v>-2.7151999999999999E-2</v>
      </c>
      <c r="AH98">
        <f t="shared" si="20"/>
        <v>-3.3353226890756302E-2</v>
      </c>
      <c r="AI98">
        <f t="shared" si="21"/>
        <v>1.1124377440262694E-3</v>
      </c>
      <c r="AK98">
        <f t="shared" si="37"/>
        <v>3.1384267572192068E-3</v>
      </c>
      <c r="AL98">
        <f t="shared" si="38"/>
        <v>1.1441375896289532E-3</v>
      </c>
      <c r="AM98">
        <f t="shared" si="39"/>
        <v>7.7906926236658155E-4</v>
      </c>
    </row>
    <row r="99" spans="1:39">
      <c r="A99">
        <v>20150227</v>
      </c>
      <c r="B99">
        <v>25.05</v>
      </c>
      <c r="C99">
        <v>0.1</v>
      </c>
      <c r="D99">
        <f t="shared" si="22"/>
        <v>0.1011383537653241</v>
      </c>
      <c r="E99" s="2">
        <v>200.05</v>
      </c>
      <c r="F99">
        <v>1.5</v>
      </c>
      <c r="G99">
        <f t="shared" si="23"/>
        <v>6.9968678664330874E-2</v>
      </c>
      <c r="H99" s="2">
        <v>168.64999</v>
      </c>
      <c r="I99">
        <v>1.0249999999999999</v>
      </c>
      <c r="J99">
        <f t="shared" si="24"/>
        <v>4.5440480591497204E-2</v>
      </c>
      <c r="L99">
        <f t="shared" si="25"/>
        <v>9.0508803262239229E-2</v>
      </c>
      <c r="M99">
        <f t="shared" si="26"/>
        <v>8.1918434679627266E-3</v>
      </c>
      <c r="O99">
        <f t="shared" si="27"/>
        <v>5.7475325241863266E-2</v>
      </c>
      <c r="P99">
        <f t="shared" si="28"/>
        <v>3.3034130116579648E-3</v>
      </c>
      <c r="R99">
        <f t="shared" si="29"/>
        <v>3.4375489782952948E-2</v>
      </c>
      <c r="S99">
        <f t="shared" si="30"/>
        <v>1.1816742978179025E-3</v>
      </c>
      <c r="U99">
        <f t="shared" si="31"/>
        <v>5.202022904749015E-3</v>
      </c>
      <c r="V99">
        <f t="shared" si="32"/>
        <v>3.111284441808403E-3</v>
      </c>
      <c r="W99">
        <f t="shared" si="33"/>
        <v>1.9757424556235683E-3</v>
      </c>
      <c r="Y99">
        <f t="shared" si="34"/>
        <v>7.2182504340384049E-2</v>
      </c>
      <c r="AD99">
        <f t="shared" si="35"/>
        <v>6.0786539429018474E-2</v>
      </c>
      <c r="AE99">
        <f t="shared" si="36"/>
        <v>3.6950033757556177E-3</v>
      </c>
      <c r="AG99" s="2">
        <v>5.5947999999999998E-2</v>
      </c>
      <c r="AH99">
        <f t="shared" si="20"/>
        <v>4.9746773109243698E-2</v>
      </c>
      <c r="AI99">
        <f t="shared" si="21"/>
        <v>2.4747414347825718E-3</v>
      </c>
      <c r="AK99">
        <f t="shared" si="37"/>
        <v>4.5025209002757909E-3</v>
      </c>
      <c r="AL99">
        <f t="shared" si="38"/>
        <v>2.859211964186959E-3</v>
      </c>
      <c r="AM99">
        <f t="shared" si="39"/>
        <v>1.7100696907516853E-3</v>
      </c>
    </row>
    <row r="100" spans="1:39">
      <c r="A100">
        <v>20150331</v>
      </c>
      <c r="B100">
        <v>22.56</v>
      </c>
      <c r="D100">
        <f t="shared" si="22"/>
        <v>-9.9401197604790492E-2</v>
      </c>
      <c r="E100" s="2">
        <v>202.96001000000001</v>
      </c>
      <c r="G100">
        <f t="shared" si="23"/>
        <v>1.4546413396650835E-2</v>
      </c>
      <c r="H100" s="2">
        <v>164.95</v>
      </c>
      <c r="J100">
        <f t="shared" si="24"/>
        <v>-2.193886877787549E-2</v>
      </c>
      <c r="L100">
        <f t="shared" si="25"/>
        <v>-0.11003074810787536</v>
      </c>
      <c r="M100">
        <f t="shared" si="26"/>
        <v>1.2106765529178717E-2</v>
      </c>
      <c r="O100">
        <f t="shared" si="27"/>
        <v>2.0530599741832283E-3</v>
      </c>
      <c r="P100">
        <f t="shared" si="28"/>
        <v>4.2150552575932385E-6</v>
      </c>
      <c r="R100">
        <f t="shared" si="29"/>
        <v>-3.300385958641975E-2</v>
      </c>
      <c r="S100">
        <f t="shared" si="30"/>
        <v>1.0892547476001107E-3</v>
      </c>
      <c r="U100">
        <f t="shared" si="31"/>
        <v>-2.2589972486971587E-4</v>
      </c>
      <c r="V100">
        <f t="shared" si="32"/>
        <v>3.6314393607410388E-3</v>
      </c>
      <c r="W100">
        <f t="shared" si="33"/>
        <v>-6.7758903110441828E-5</v>
      </c>
      <c r="Y100">
        <f t="shared" si="34"/>
        <v>-3.5597884328671718E-2</v>
      </c>
      <c r="AD100">
        <f t="shared" si="35"/>
        <v>-4.69938492400373E-2</v>
      </c>
      <c r="AE100">
        <f t="shared" si="36"/>
        <v>2.2084218663953542E-3</v>
      </c>
      <c r="AG100" s="2">
        <v>-1.0439E-2</v>
      </c>
      <c r="AH100">
        <f t="shared" si="20"/>
        <v>-1.6640226890756303E-2</v>
      </c>
      <c r="AI100">
        <f t="shared" si="21"/>
        <v>2.7689715097584919E-4</v>
      </c>
      <c r="AK100">
        <f t="shared" si="37"/>
        <v>1.8309366134747007E-3</v>
      </c>
      <c r="AL100">
        <f t="shared" si="38"/>
        <v>-3.4163383790739198E-5</v>
      </c>
      <c r="AM100">
        <f t="shared" si="39"/>
        <v>5.4919171178868711E-4</v>
      </c>
    </row>
    <row r="101" spans="1:39">
      <c r="A101">
        <v>20150430</v>
      </c>
      <c r="B101">
        <v>19.79</v>
      </c>
      <c r="D101">
        <f t="shared" si="22"/>
        <v>-0.1227836879432624</v>
      </c>
      <c r="E101" s="2">
        <v>186.60001</v>
      </c>
      <c r="G101">
        <f t="shared" si="23"/>
        <v>-8.0607012189248581E-2</v>
      </c>
      <c r="H101" s="2">
        <v>156.38999999999999</v>
      </c>
      <c r="J101">
        <f t="shared" si="24"/>
        <v>-5.1894513488936062E-2</v>
      </c>
      <c r="L101">
        <f t="shared" si="25"/>
        <v>-0.13341323844634728</v>
      </c>
      <c r="M101">
        <f t="shared" si="26"/>
        <v>1.7799092192741915E-2</v>
      </c>
      <c r="O101">
        <f t="shared" si="27"/>
        <v>-9.3100365611716182E-2</v>
      </c>
      <c r="P101">
        <f t="shared" si="28"/>
        <v>8.6676780770352253E-3</v>
      </c>
      <c r="R101">
        <f t="shared" si="29"/>
        <v>-6.2959504297480318E-2</v>
      </c>
      <c r="S101">
        <f t="shared" si="30"/>
        <v>3.963899181384443E-3</v>
      </c>
      <c r="U101">
        <f t="shared" si="31"/>
        <v>1.2420821276798001E-2</v>
      </c>
      <c r="V101">
        <f t="shared" si="32"/>
        <v>8.3996313593035672E-3</v>
      </c>
      <c r="W101">
        <f t="shared" si="33"/>
        <v>5.8615528688278334E-3</v>
      </c>
      <c r="Y101">
        <f t="shared" si="34"/>
        <v>-8.5095071207149028E-2</v>
      </c>
      <c r="AD101">
        <f t="shared" si="35"/>
        <v>-9.6491036118514603E-2</v>
      </c>
      <c r="AE101">
        <f t="shared" si="36"/>
        <v>9.3105200512244891E-3</v>
      </c>
      <c r="AG101" s="2">
        <v>8.7220000000000006E-3</v>
      </c>
      <c r="AH101">
        <f t="shared" si="20"/>
        <v>2.5207731092436987E-3</v>
      </c>
      <c r="AI101">
        <f t="shared" si="21"/>
        <v>6.3542970682861441E-6</v>
      </c>
      <c r="AK101">
        <f t="shared" si="37"/>
        <v>-3.3630450389266983E-4</v>
      </c>
      <c r="AL101">
        <f t="shared" si="38"/>
        <v>-2.3468489809477092E-4</v>
      </c>
      <c r="AM101">
        <f t="shared" si="39"/>
        <v>-1.5870662540440147E-4</v>
      </c>
    </row>
    <row r="102" spans="1:39">
      <c r="A102">
        <v>20150529</v>
      </c>
      <c r="B102">
        <v>20.13</v>
      </c>
      <c r="C102">
        <v>0.1</v>
      </c>
      <c r="D102">
        <f t="shared" si="22"/>
        <v>2.2233451237999056E-2</v>
      </c>
      <c r="E102" s="2">
        <v>188.2</v>
      </c>
      <c r="F102">
        <v>1.5</v>
      </c>
      <c r="G102">
        <f t="shared" si="23"/>
        <v>1.6613021617737273E-2</v>
      </c>
      <c r="H102" s="2">
        <v>159.08000000000001</v>
      </c>
      <c r="I102">
        <v>1.0249999999999999</v>
      </c>
      <c r="J102">
        <f t="shared" si="24"/>
        <v>2.3754715774666105E-2</v>
      </c>
      <c r="L102">
        <f t="shared" si="25"/>
        <v>1.1603900734914187E-2</v>
      </c>
      <c r="M102">
        <f t="shared" si="26"/>
        <v>1.34650512265742E-4</v>
      </c>
      <c r="O102">
        <f t="shared" si="27"/>
        <v>4.1196681952696667E-3</v>
      </c>
      <c r="P102">
        <f t="shared" si="28"/>
        <v>1.6971666039116431E-5</v>
      </c>
      <c r="R102">
        <f t="shared" si="29"/>
        <v>1.2689724966121845E-2</v>
      </c>
      <c r="S102">
        <f t="shared" si="30"/>
        <v>1.6102911971581607E-4</v>
      </c>
      <c r="U102">
        <f t="shared" si="31"/>
        <v>4.7804220798692289E-5</v>
      </c>
      <c r="V102">
        <f t="shared" si="32"/>
        <v>1.472503088602402E-4</v>
      </c>
      <c r="W102">
        <f t="shared" si="33"/>
        <v>5.2277456349651611E-5</v>
      </c>
      <c r="Y102">
        <f t="shared" si="34"/>
        <v>2.0867062876800808E-2</v>
      </c>
      <c r="AD102">
        <f t="shared" si="35"/>
        <v>9.4710979654352295E-3</v>
      </c>
      <c r="AE102">
        <f t="shared" si="36"/>
        <v>8.9701696670871342E-5</v>
      </c>
      <c r="AG102" s="2">
        <v>1.0326E-2</v>
      </c>
      <c r="AH102">
        <f t="shared" si="20"/>
        <v>4.1247731092436983E-3</v>
      </c>
      <c r="AI102">
        <f t="shared" si="21"/>
        <v>1.7013753202739926E-5</v>
      </c>
      <c r="AK102">
        <f t="shared" si="37"/>
        <v>4.7863457713707226E-5</v>
      </c>
      <c r="AL102">
        <f t="shared" si="38"/>
        <v>1.6992696590854839E-5</v>
      </c>
      <c r="AM102">
        <f t="shared" si="39"/>
        <v>5.2342236303957787E-5</v>
      </c>
    </row>
    <row r="103" spans="1:39">
      <c r="A103">
        <v>20150630</v>
      </c>
      <c r="B103">
        <v>19.22</v>
      </c>
      <c r="D103">
        <f t="shared" si="22"/>
        <v>-4.5206159960258327E-2</v>
      </c>
      <c r="E103" s="2">
        <v>185.89999</v>
      </c>
      <c r="G103">
        <f t="shared" si="23"/>
        <v>-1.2221094580233721E-2</v>
      </c>
      <c r="H103" s="2">
        <v>154.30000000000001</v>
      </c>
      <c r="J103">
        <f t="shared" si="24"/>
        <v>-3.0047774704551174E-2</v>
      </c>
      <c r="L103">
        <f t="shared" si="25"/>
        <v>-5.5835710463343194E-2</v>
      </c>
      <c r="M103">
        <f t="shared" si="26"/>
        <v>3.1176265629462925E-3</v>
      </c>
      <c r="O103">
        <f t="shared" si="27"/>
        <v>-2.4714448002701325E-2</v>
      </c>
      <c r="P103">
        <f t="shared" si="28"/>
        <v>6.1080394007822754E-4</v>
      </c>
      <c r="R103">
        <f t="shared" si="29"/>
        <v>-4.1112765513095437E-2</v>
      </c>
      <c r="S103">
        <f t="shared" si="30"/>
        <v>1.6902594881347695E-3</v>
      </c>
      <c r="U103">
        <f t="shared" si="31"/>
        <v>1.3799487629401817E-3</v>
      </c>
      <c r="V103">
        <f t="shared" si="32"/>
        <v>2.295560471536518E-3</v>
      </c>
      <c r="W103">
        <f t="shared" si="33"/>
        <v>1.0160793055206494E-3</v>
      </c>
      <c r="Y103">
        <f t="shared" si="34"/>
        <v>-2.9158343081681071E-2</v>
      </c>
      <c r="AD103">
        <f t="shared" si="35"/>
        <v>-4.055430799304665E-2</v>
      </c>
      <c r="AE103">
        <f t="shared" si="36"/>
        <v>1.6446518967948873E-3</v>
      </c>
      <c r="AG103" s="2">
        <v>-1.9258999999999998E-2</v>
      </c>
      <c r="AH103">
        <f t="shared" si="20"/>
        <v>-2.5460226890756301E-2</v>
      </c>
      <c r="AI103">
        <f t="shared" si="21"/>
        <v>6.4822315332879027E-4</v>
      </c>
      <c r="AK103">
        <f t="shared" si="37"/>
        <v>1.4215898570032934E-3</v>
      </c>
      <c r="AL103">
        <f t="shared" si="38"/>
        <v>6.2923545362857461E-4</v>
      </c>
      <c r="AM103">
        <f t="shared" si="39"/>
        <v>1.0467403380698707E-3</v>
      </c>
    </row>
    <row r="104" spans="1:39">
      <c r="A104">
        <v>20150731</v>
      </c>
      <c r="B104">
        <v>17.36</v>
      </c>
      <c r="D104">
        <f t="shared" si="22"/>
        <v>-9.6774193548387066E-2</v>
      </c>
      <c r="E104" s="2">
        <v>207.10001</v>
      </c>
      <c r="G104">
        <f t="shared" si="23"/>
        <v>0.11403992006669821</v>
      </c>
      <c r="H104" s="2">
        <v>151.34</v>
      </c>
      <c r="J104">
        <f t="shared" si="24"/>
        <v>-1.9183408943616382E-2</v>
      </c>
      <c r="L104">
        <f t="shared" si="25"/>
        <v>-0.10740374405147193</v>
      </c>
      <c r="M104">
        <f t="shared" si="26"/>
        <v>1.1535564236274092E-2</v>
      </c>
      <c r="O104">
        <f t="shared" si="27"/>
        <v>0.1015465666442306</v>
      </c>
      <c r="P104">
        <f t="shared" si="28"/>
        <v>1.0311705197231168E-2</v>
      </c>
      <c r="R104">
        <f t="shared" si="29"/>
        <v>-3.0248399752160642E-2</v>
      </c>
      <c r="S104">
        <f t="shared" si="30"/>
        <v>9.1496568756651198E-4</v>
      </c>
      <c r="U104">
        <f t="shared" si="31"/>
        <v>-1.0906481453162682E-2</v>
      </c>
      <c r="V104">
        <f t="shared" si="32"/>
        <v>3.2487913849476688E-3</v>
      </c>
      <c r="W104">
        <f t="shared" si="33"/>
        <v>-3.0716211413141089E-3</v>
      </c>
      <c r="Y104">
        <f t="shared" si="34"/>
        <v>-6.3922747510174757E-4</v>
      </c>
      <c r="AD104">
        <f t="shared" si="35"/>
        <v>-1.2035192386467325E-2</v>
      </c>
      <c r="AE104">
        <f t="shared" si="36"/>
        <v>1.4484585577928107E-4</v>
      </c>
      <c r="AG104" s="2">
        <v>1.2096000000000001E-2</v>
      </c>
      <c r="AH104">
        <f t="shared" si="20"/>
        <v>5.894773109243699E-3</v>
      </c>
      <c r="AI104">
        <f t="shared" si="21"/>
        <v>3.4748350009462629E-5</v>
      </c>
      <c r="AK104">
        <f t="shared" si="37"/>
        <v>-6.3312070226670967E-4</v>
      </c>
      <c r="AL104">
        <f t="shared" si="38"/>
        <v>5.9859397039043372E-4</v>
      </c>
      <c r="AM104">
        <f t="shared" si="39"/>
        <v>-1.7830745345669033E-4</v>
      </c>
    </row>
    <row r="105" spans="1:39">
      <c r="A105">
        <v>20150831</v>
      </c>
      <c r="B105">
        <v>16.085000000000001</v>
      </c>
      <c r="C105">
        <v>0.1</v>
      </c>
      <c r="D105">
        <f t="shared" si="22"/>
        <v>-6.7684331797234862E-2</v>
      </c>
      <c r="E105" s="2">
        <v>201.17999</v>
      </c>
      <c r="F105">
        <v>1.5</v>
      </c>
      <c r="G105">
        <f t="shared" si="23"/>
        <v>-2.1342442233585571E-2</v>
      </c>
      <c r="H105" s="2">
        <v>142.13999999999999</v>
      </c>
      <c r="I105">
        <v>1.0249999999999999</v>
      </c>
      <c r="J105">
        <f t="shared" si="24"/>
        <v>-5.4017444165455342E-2</v>
      </c>
      <c r="L105">
        <f t="shared" si="25"/>
        <v>-7.8313882300319729E-2</v>
      </c>
      <c r="M105">
        <f t="shared" si="26"/>
        <v>6.1330641609483316E-3</v>
      </c>
      <c r="O105">
        <f t="shared" si="27"/>
        <v>-3.3835795656053179E-2</v>
      </c>
      <c r="P105">
        <f t="shared" si="28"/>
        <v>1.1448610676781871E-3</v>
      </c>
      <c r="R105">
        <f t="shared" si="29"/>
        <v>-6.5082434973999598E-2</v>
      </c>
      <c r="S105">
        <f t="shared" si="30"/>
        <v>4.2357233421448856E-3</v>
      </c>
      <c r="U105">
        <f t="shared" si="31"/>
        <v>2.6498125185458184E-3</v>
      </c>
      <c r="V105">
        <f t="shared" si="32"/>
        <v>5.096858152372017E-3</v>
      </c>
      <c r="W105">
        <f t="shared" si="33"/>
        <v>2.2021159705786189E-3</v>
      </c>
      <c r="Y105">
        <f t="shared" si="34"/>
        <v>-4.7681406065425258E-2</v>
      </c>
      <c r="AD105">
        <f t="shared" si="35"/>
        <v>-5.9077370976790833E-2</v>
      </c>
      <c r="AE105">
        <f t="shared" si="36"/>
        <v>3.4901357615293679E-3</v>
      </c>
      <c r="AG105" s="2">
        <v>-5.9995E-2</v>
      </c>
      <c r="AH105">
        <f t="shared" si="20"/>
        <v>-6.6196226890756299E-2</v>
      </c>
      <c r="AI105">
        <f t="shared" si="21"/>
        <v>4.3819404545724873E-3</v>
      </c>
      <c r="AK105">
        <f t="shared" si="37"/>
        <v>5.184083521447949E-3</v>
      </c>
      <c r="AL105">
        <f t="shared" si="38"/>
        <v>2.2398020062773627E-3</v>
      </c>
      <c r="AM105">
        <f t="shared" si="39"/>
        <v>4.3082116321417705E-3</v>
      </c>
    </row>
    <row r="106" spans="1:39">
      <c r="A106">
        <v>20150930</v>
      </c>
      <c r="B106">
        <v>14.69</v>
      </c>
      <c r="D106">
        <f t="shared" si="22"/>
        <v>-8.6726764065899992E-2</v>
      </c>
      <c r="E106" s="2">
        <v>207.31</v>
      </c>
      <c r="G106">
        <f t="shared" si="23"/>
        <v>3.0470276889863642E-2</v>
      </c>
      <c r="H106" s="2">
        <v>141.77000000000001</v>
      </c>
      <c r="J106">
        <f t="shared" si="24"/>
        <v>-2.6030673983394974E-3</v>
      </c>
      <c r="L106">
        <f t="shared" si="25"/>
        <v>-9.7356314568984859E-2</v>
      </c>
      <c r="M106">
        <f t="shared" si="26"/>
        <v>9.4782519864551329E-3</v>
      </c>
      <c r="O106">
        <f t="shared" si="27"/>
        <v>1.7976923467396037E-2</v>
      </c>
      <c r="P106">
        <f t="shared" si="28"/>
        <v>3.2316977735261435E-4</v>
      </c>
      <c r="R106">
        <f t="shared" si="29"/>
        <v>-1.3668058206883757E-2</v>
      </c>
      <c r="S106">
        <f t="shared" si="30"/>
        <v>1.8681581514676243E-4</v>
      </c>
      <c r="U106">
        <f t="shared" si="31"/>
        <v>-1.7501670160743746E-3</v>
      </c>
      <c r="V106">
        <f t="shared" si="32"/>
        <v>1.3306717743365702E-3</v>
      </c>
      <c r="W106">
        <f t="shared" si="33"/>
        <v>-2.457096363330636E-4</v>
      </c>
      <c r="Y106">
        <f t="shared" si="34"/>
        <v>-1.961985152479195E-2</v>
      </c>
      <c r="AD106">
        <f t="shared" si="35"/>
        <v>-3.1015816436157528E-2</v>
      </c>
      <c r="AE106">
        <f t="shared" si="36"/>
        <v>9.6198086920141947E-4</v>
      </c>
      <c r="AG106" s="2">
        <v>-3.3737999999999997E-2</v>
      </c>
      <c r="AH106">
        <f t="shared" si="20"/>
        <v>-3.9939226890756296E-2</v>
      </c>
      <c r="AI106">
        <f t="shared" si="21"/>
        <v>1.5951418446313109E-3</v>
      </c>
      <c r="AK106">
        <f t="shared" si="37"/>
        <v>3.8883359368185291E-3</v>
      </c>
      <c r="AL106">
        <f t="shared" si="38"/>
        <v>-7.1798442516209169E-4</v>
      </c>
      <c r="AM106">
        <f t="shared" si="39"/>
        <v>5.4589167788079399E-4</v>
      </c>
    </row>
    <row r="107" spans="1:39">
      <c r="A107">
        <v>20151030</v>
      </c>
      <c r="B107">
        <v>16.77</v>
      </c>
      <c r="D107">
        <f t="shared" si="22"/>
        <v>0.1415929203539823</v>
      </c>
      <c r="E107" s="2">
        <v>219.83</v>
      </c>
      <c r="G107">
        <f t="shared" si="23"/>
        <v>6.0392648690367132E-2</v>
      </c>
      <c r="H107" s="2">
        <v>157.21001000000001</v>
      </c>
      <c r="J107">
        <f t="shared" si="24"/>
        <v>0.10890886647386612</v>
      </c>
      <c r="L107">
        <f t="shared" si="25"/>
        <v>0.13096336985089743</v>
      </c>
      <c r="M107">
        <f t="shared" si="26"/>
        <v>1.715140424270295E-2</v>
      </c>
      <c r="O107">
        <f t="shared" si="27"/>
        <v>4.7899295267899523E-2</v>
      </c>
      <c r="P107">
        <f t="shared" si="28"/>
        <v>2.2943424871614219E-3</v>
      </c>
      <c r="R107">
        <f t="shared" si="29"/>
        <v>9.7843875665321864E-2</v>
      </c>
      <c r="S107">
        <f t="shared" si="30"/>
        <v>9.5734240052109641E-3</v>
      </c>
      <c r="U107">
        <f t="shared" si="31"/>
        <v>6.2730531217672662E-3</v>
      </c>
      <c r="V107">
        <f t="shared" si="32"/>
        <v>1.281396367640277E-2</v>
      </c>
      <c r="W107">
        <f t="shared" si="33"/>
        <v>4.6866526906489013E-3</v>
      </c>
      <c r="Y107">
        <f t="shared" si="34"/>
        <v>0.10363147850607185</v>
      </c>
      <c r="AD107">
        <f t="shared" si="35"/>
        <v>9.2235513594706275E-2</v>
      </c>
      <c r="AE107">
        <f t="shared" si="36"/>
        <v>8.5073899680792459E-3</v>
      </c>
      <c r="AG107" s="2">
        <v>7.3960999999999999E-2</v>
      </c>
      <c r="AH107">
        <f t="shared" si="20"/>
        <v>6.7759773109243693E-2</v>
      </c>
      <c r="AI107">
        <f t="shared" si="21"/>
        <v>4.5913868518161847E-3</v>
      </c>
      <c r="AK107">
        <f t="shared" si="37"/>
        <v>8.8740482267187764E-3</v>
      </c>
      <c r="AL107">
        <f t="shared" si="38"/>
        <v>3.245645379445542E-3</v>
      </c>
      <c r="AM107">
        <f t="shared" si="39"/>
        <v>6.6298788152112601E-3</v>
      </c>
    </row>
    <row r="108" spans="1:39">
      <c r="A108">
        <v>20151130</v>
      </c>
      <c r="B108">
        <v>18.77</v>
      </c>
      <c r="C108">
        <v>0.1</v>
      </c>
      <c r="D108">
        <f t="shared" si="22"/>
        <v>0.12522361359570672</v>
      </c>
      <c r="E108" s="2">
        <v>219.16</v>
      </c>
      <c r="F108">
        <v>1.65</v>
      </c>
      <c r="G108">
        <f t="shared" si="23"/>
        <v>4.4579902652048843E-3</v>
      </c>
      <c r="H108" s="2">
        <v>156.58000000000001</v>
      </c>
      <c r="I108">
        <v>1.0249999999999999</v>
      </c>
      <c r="J108">
        <f t="shared" si="24"/>
        <v>2.5124990450672131E-3</v>
      </c>
      <c r="L108">
        <f t="shared" si="25"/>
        <v>0.11459406309262185</v>
      </c>
      <c r="M108">
        <f t="shared" si="26"/>
        <v>1.3131799296075797E-2</v>
      </c>
      <c r="O108">
        <f t="shared" si="27"/>
        <v>-8.0353631572627222E-3</v>
      </c>
      <c r="P108">
        <f t="shared" si="28"/>
        <v>6.4567061069095141E-5</v>
      </c>
      <c r="R108">
        <f t="shared" si="29"/>
        <v>-8.5524917634770461E-3</v>
      </c>
      <c r="S108">
        <f t="shared" si="30"/>
        <v>7.3145115364342718E-5</v>
      </c>
      <c r="U108">
        <f t="shared" si="31"/>
        <v>-9.2080491261549349E-4</v>
      </c>
      <c r="V108">
        <f t="shared" si="32"/>
        <v>-9.8006478074301744E-4</v>
      </c>
      <c r="W108">
        <f t="shared" si="33"/>
        <v>6.8722377219036345E-5</v>
      </c>
      <c r="Y108">
        <f t="shared" si="34"/>
        <v>4.4064700968659602E-2</v>
      </c>
      <c r="AD108">
        <f t="shared" si="35"/>
        <v>3.2668736057294021E-2</v>
      </c>
      <c r="AE108">
        <f t="shared" si="36"/>
        <v>1.0672463155811424E-3</v>
      </c>
      <c r="AG108" s="2">
        <v>2.4420000000000002E-3</v>
      </c>
      <c r="AH108">
        <f t="shared" si="20"/>
        <v>-3.7592268907563017E-3</v>
      </c>
      <c r="AI108">
        <f t="shared" si="21"/>
        <v>1.4131786816185291E-5</v>
      </c>
      <c r="AK108">
        <f t="shared" si="37"/>
        <v>-4.3078508349880828E-4</v>
      </c>
      <c r="AL108">
        <f t="shared" si="38"/>
        <v>3.0206753257774482E-5</v>
      </c>
      <c r="AM108">
        <f t="shared" si="39"/>
        <v>3.2150757020234695E-5</v>
      </c>
    </row>
    <row r="109" spans="1:39">
      <c r="A109">
        <v>20151231</v>
      </c>
      <c r="B109">
        <v>18.670000000000002</v>
      </c>
      <c r="D109">
        <f t="shared" si="22"/>
        <v>-5.3276505061266846E-3</v>
      </c>
      <c r="E109" s="2">
        <v>217.14999</v>
      </c>
      <c r="G109">
        <f t="shared" si="23"/>
        <v>-9.1714272677495632E-3</v>
      </c>
      <c r="H109" s="2">
        <v>150.63999999999999</v>
      </c>
      <c r="J109">
        <f t="shared" si="24"/>
        <v>-3.793587942265951E-2</v>
      </c>
      <c r="L109">
        <f t="shared" si="25"/>
        <v>-1.5957201009211552E-2</v>
      </c>
      <c r="M109">
        <f t="shared" si="26"/>
        <v>2.546322640483822E-4</v>
      </c>
      <c r="O109">
        <f t="shared" si="27"/>
        <v>-2.166478069021717E-2</v>
      </c>
      <c r="P109">
        <f t="shared" si="28"/>
        <v>4.6936272235520676E-4</v>
      </c>
      <c r="R109">
        <f t="shared" si="29"/>
        <v>-4.9000870231203766E-2</v>
      </c>
      <c r="S109">
        <f t="shared" si="30"/>
        <v>2.4010852834152716E-3</v>
      </c>
      <c r="U109">
        <f t="shared" si="31"/>
        <v>3.4570926029428036E-4</v>
      </c>
      <c r="V109">
        <f t="shared" si="32"/>
        <v>7.8191673590560903E-4</v>
      </c>
      <c r="W109">
        <f t="shared" si="33"/>
        <v>1.0615931071888208E-3</v>
      </c>
      <c r="Y109">
        <f t="shared" si="34"/>
        <v>-1.7478319065511918E-2</v>
      </c>
      <c r="AD109">
        <f t="shared" si="35"/>
        <v>-2.8874283976877496E-2</v>
      </c>
      <c r="AE109">
        <f t="shared" si="36"/>
        <v>8.337242751773645E-4</v>
      </c>
      <c r="AG109" s="2">
        <v>-2.2258E-2</v>
      </c>
      <c r="AH109">
        <f t="shared" si="20"/>
        <v>-2.8459226890756303E-2</v>
      </c>
      <c r="AI109">
        <f t="shared" si="21"/>
        <v>8.0992759521954661E-4</v>
      </c>
      <c r="AK109">
        <f t="shared" si="37"/>
        <v>4.5412960406255703E-4</v>
      </c>
      <c r="AL109">
        <f t="shared" si="38"/>
        <v>6.165629092013664E-4</v>
      </c>
      <c r="AM109">
        <f t="shared" si="39"/>
        <v>1.3945268837543341E-3</v>
      </c>
    </row>
    <row r="110" spans="1:39">
      <c r="A110">
        <v>20160129</v>
      </c>
      <c r="B110">
        <v>17.649999999999999</v>
      </c>
      <c r="D110">
        <f t="shared" si="22"/>
        <v>-5.4633101231923033E-2</v>
      </c>
      <c r="E110" s="2">
        <v>211</v>
      </c>
      <c r="G110">
        <f t="shared" si="23"/>
        <v>-2.8321392047957278E-2</v>
      </c>
      <c r="H110" s="2">
        <v>151</v>
      </c>
      <c r="J110">
        <f t="shared" si="24"/>
        <v>2.3898035050452316E-3</v>
      </c>
      <c r="L110">
        <f t="shared" si="25"/>
        <v>-6.5262651735007907E-2</v>
      </c>
      <c r="M110">
        <f t="shared" si="26"/>
        <v>4.2592137114849304E-3</v>
      </c>
      <c r="O110">
        <f t="shared" si="27"/>
        <v>-4.0814745470424886E-2</v>
      </c>
      <c r="P110">
        <f t="shared" si="28"/>
        <v>1.6658434478155687E-3</v>
      </c>
      <c r="R110">
        <f t="shared" si="29"/>
        <v>-8.6751873034990289E-3</v>
      </c>
      <c r="S110">
        <f t="shared" si="30"/>
        <v>7.5258874750790754E-5</v>
      </c>
      <c r="U110">
        <f t="shared" si="31"/>
        <v>2.6636785192893308E-3</v>
      </c>
      <c r="V110">
        <f t="shared" si="32"/>
        <v>5.6616572772421941E-4</v>
      </c>
      <c r="W110">
        <f t="shared" si="33"/>
        <v>3.5407556170057448E-4</v>
      </c>
      <c r="Y110">
        <f t="shared" si="34"/>
        <v>-2.685489659161169E-2</v>
      </c>
      <c r="AD110">
        <f t="shared" si="35"/>
        <v>-3.8250861502977268E-2</v>
      </c>
      <c r="AE110">
        <f t="shared" si="36"/>
        <v>1.4631284057199485E-3</v>
      </c>
      <c r="AG110" s="2">
        <v>-5.7036000000000003E-2</v>
      </c>
      <c r="AH110">
        <f t="shared" si="20"/>
        <v>-6.323722689075631E-2</v>
      </c>
      <c r="AI110">
        <f t="shared" si="21"/>
        <v>3.9989468648329932E-3</v>
      </c>
      <c r="AK110">
        <f t="shared" si="37"/>
        <v>4.127029115259106E-3</v>
      </c>
      <c r="AL110">
        <f t="shared" si="38"/>
        <v>2.581011319801727E-3</v>
      </c>
      <c r="AM110">
        <f t="shared" si="39"/>
        <v>5.485947878311765E-4</v>
      </c>
    </row>
    <row r="111" spans="1:39">
      <c r="A111">
        <v>20160229</v>
      </c>
      <c r="B111">
        <v>18.87</v>
      </c>
      <c r="C111">
        <v>0.1</v>
      </c>
      <c r="D111">
        <f t="shared" si="22"/>
        <v>7.4787535410765091E-2</v>
      </c>
      <c r="E111" s="2">
        <v>215.78998999999999</v>
      </c>
      <c r="F111">
        <v>1.65</v>
      </c>
      <c r="G111">
        <f t="shared" si="23"/>
        <v>3.0521279620853055E-2</v>
      </c>
      <c r="H111" s="2">
        <v>156.87</v>
      </c>
      <c r="I111">
        <v>1.1100000000000001</v>
      </c>
      <c r="J111">
        <f t="shared" si="24"/>
        <v>4.6225165562914027E-2</v>
      </c>
      <c r="L111">
        <f t="shared" si="25"/>
        <v>6.4157984907680224E-2</v>
      </c>
      <c r="M111">
        <f t="shared" si="26"/>
        <v>4.116247027414123E-3</v>
      </c>
      <c r="O111">
        <f t="shared" si="27"/>
        <v>1.8027926198385447E-2</v>
      </c>
      <c r="P111">
        <f t="shared" si="28"/>
        <v>3.2500612301443232E-4</v>
      </c>
      <c r="R111">
        <f t="shared" si="29"/>
        <v>3.5160174754369763E-2</v>
      </c>
      <c r="S111">
        <f t="shared" si="30"/>
        <v>1.2362378887578209E-3</v>
      </c>
      <c r="U111">
        <f t="shared" si="31"/>
        <v>1.1566354169527864E-3</v>
      </c>
      <c r="V111">
        <f t="shared" si="32"/>
        <v>2.2558059612422547E-3</v>
      </c>
      <c r="W111">
        <f t="shared" si="33"/>
        <v>6.3386503559411322E-4</v>
      </c>
      <c r="Y111">
        <f t="shared" si="34"/>
        <v>5.051132686484406E-2</v>
      </c>
      <c r="AD111">
        <f t="shared" si="35"/>
        <v>3.9115361953478478E-2</v>
      </c>
      <c r="AE111">
        <f t="shared" si="36"/>
        <v>1.5300115407516316E-3</v>
      </c>
      <c r="AG111" s="2">
        <v>6.8199999999999999E-4</v>
      </c>
      <c r="AH111">
        <f t="shared" si="20"/>
        <v>-5.5192268907563015E-3</v>
      </c>
      <c r="AI111">
        <f t="shared" si="21"/>
        <v>3.0461865471647472E-5</v>
      </c>
      <c r="AK111">
        <f t="shared" si="37"/>
        <v>-3.5410247555920564E-4</v>
      </c>
      <c r="AL111">
        <f t="shared" si="38"/>
        <v>-9.9500215058698978E-5</v>
      </c>
      <c r="AM111">
        <f t="shared" si="39"/>
        <v>-1.9405698198800845E-4</v>
      </c>
    </row>
    <row r="112" spans="1:39">
      <c r="A112">
        <v>20160331</v>
      </c>
      <c r="B112">
        <v>21.18</v>
      </c>
      <c r="D112">
        <f t="shared" si="22"/>
        <v>0.12241653418123999</v>
      </c>
      <c r="E112" s="2">
        <v>221.5</v>
      </c>
      <c r="G112">
        <f t="shared" si="23"/>
        <v>2.6460958638535603E-2</v>
      </c>
      <c r="H112" s="2">
        <v>166.63</v>
      </c>
      <c r="J112">
        <f t="shared" si="24"/>
        <v>6.2217122458086256E-2</v>
      </c>
      <c r="L112">
        <f t="shared" si="25"/>
        <v>0.11178698367815512</v>
      </c>
      <c r="M112">
        <f t="shared" si="26"/>
        <v>1.249632971986012E-2</v>
      </c>
      <c r="O112">
        <f t="shared" si="27"/>
        <v>1.3967605216067996E-2</v>
      </c>
      <c r="P112">
        <f t="shared" si="28"/>
        <v>1.950939954719299E-4</v>
      </c>
      <c r="R112">
        <f t="shared" si="29"/>
        <v>5.1152131649541993E-2</v>
      </c>
      <c r="S112">
        <f t="shared" si="30"/>
        <v>2.6165405722920758E-3</v>
      </c>
      <c r="U112">
        <f t="shared" si="31"/>
        <v>1.5613964563115075E-3</v>
      </c>
      <c r="V112">
        <f t="shared" si="32"/>
        <v>5.7181425058101931E-3</v>
      </c>
      <c r="W112">
        <f t="shared" si="33"/>
        <v>7.1447278084113954E-4</v>
      </c>
      <c r="Y112">
        <f t="shared" si="34"/>
        <v>7.0364871759287281E-2</v>
      </c>
      <c r="AD112">
        <f t="shared" si="35"/>
        <v>5.8968906847921707E-2</v>
      </c>
      <c r="AE112">
        <f t="shared" si="36"/>
        <v>3.4773319748388674E-3</v>
      </c>
      <c r="AG112" s="2">
        <v>7.0458999999999994E-2</v>
      </c>
      <c r="AH112">
        <f t="shared" si="20"/>
        <v>6.4257773109243688E-2</v>
      </c>
      <c r="AI112">
        <f t="shared" si="21"/>
        <v>4.129061404959041E-3</v>
      </c>
      <c r="AK112">
        <f t="shared" si="37"/>
        <v>7.1831826337576191E-3</v>
      </c>
      <c r="AL112">
        <f t="shared" si="38"/>
        <v>8.9752720685358598E-4</v>
      </c>
      <c r="AM112">
        <f t="shared" si="39"/>
        <v>3.2869220695904327E-3</v>
      </c>
    </row>
    <row r="113" spans="1:39">
      <c r="A113">
        <v>20160429</v>
      </c>
      <c r="B113">
        <v>20.47</v>
      </c>
      <c r="D113">
        <f t="shared" si="22"/>
        <v>-3.3522190745986821E-2</v>
      </c>
      <c r="E113" s="2">
        <v>232.38</v>
      </c>
      <c r="G113">
        <f t="shared" si="23"/>
        <v>4.9119638826185079E-2</v>
      </c>
      <c r="H113" s="2">
        <v>167.38</v>
      </c>
      <c r="J113">
        <f t="shared" si="24"/>
        <v>4.500990217847927E-3</v>
      </c>
      <c r="L113">
        <f t="shared" si="25"/>
        <v>-4.4151741249071688E-2</v>
      </c>
      <c r="M113">
        <f t="shared" si="26"/>
        <v>1.9493762553249785E-3</v>
      </c>
      <c r="O113">
        <f t="shared" si="27"/>
        <v>3.6626285403717471E-2</v>
      </c>
      <c r="P113">
        <f t="shared" si="28"/>
        <v>1.3414847824745673E-3</v>
      </c>
      <c r="R113">
        <f t="shared" si="29"/>
        <v>-6.5640005906963325E-3</v>
      </c>
      <c r="S113">
        <f t="shared" si="30"/>
        <v>4.3086103754661804E-5</v>
      </c>
      <c r="U113">
        <f t="shared" si="31"/>
        <v>-1.6171142760595849E-3</v>
      </c>
      <c r="V113">
        <f t="shared" si="32"/>
        <v>2.8981205563917818E-4</v>
      </c>
      <c r="W113">
        <f t="shared" si="33"/>
        <v>-2.4041495902501394E-4</v>
      </c>
      <c r="Y113">
        <f t="shared" si="34"/>
        <v>6.6994794326820616E-3</v>
      </c>
      <c r="AD113">
        <f t="shared" si="35"/>
        <v>-4.6964854786835167E-3</v>
      </c>
      <c r="AE113">
        <f t="shared" si="36"/>
        <v>2.2056975851485139E-5</v>
      </c>
      <c r="AG113" s="2">
        <v>1.1797999999999999E-2</v>
      </c>
      <c r="AH113">
        <f t="shared" si="20"/>
        <v>5.5967731092436976E-3</v>
      </c>
      <c r="AI113">
        <f t="shared" si="21"/>
        <v>3.1323869236353365E-5</v>
      </c>
      <c r="AK113">
        <f t="shared" si="37"/>
        <v>-2.4710727814909018E-4</v>
      </c>
      <c r="AL113">
        <f t="shared" si="38"/>
        <v>2.0498900923901088E-4</v>
      </c>
      <c r="AM113">
        <f t="shared" si="39"/>
        <v>-3.6737221995068979E-5</v>
      </c>
    </row>
    <row r="114" spans="1:39">
      <c r="A114">
        <v>20160531</v>
      </c>
      <c r="B114">
        <v>24.42</v>
      </c>
      <c r="C114">
        <v>0.1</v>
      </c>
      <c r="D114">
        <f t="shared" si="22"/>
        <v>0.19785051294577452</v>
      </c>
      <c r="E114" s="2">
        <v>236.23</v>
      </c>
      <c r="F114">
        <v>1.65</v>
      </c>
      <c r="G114">
        <f t="shared" si="23"/>
        <v>2.3668129787417162E-2</v>
      </c>
      <c r="H114" s="2">
        <v>168.32001</v>
      </c>
      <c r="I114">
        <v>1.1100000000000001</v>
      </c>
      <c r="J114">
        <f t="shared" si="24"/>
        <v>1.2247640100370502E-2</v>
      </c>
      <c r="L114">
        <f t="shared" si="25"/>
        <v>0.18722096244268965</v>
      </c>
      <c r="M114">
        <f t="shared" si="26"/>
        <v>3.5051688777967008E-2</v>
      </c>
      <c r="O114">
        <f t="shared" si="27"/>
        <v>1.1174776364949556E-2</v>
      </c>
      <c r="P114">
        <f t="shared" si="28"/>
        <v>1.248756268066352E-4</v>
      </c>
      <c r="R114">
        <f t="shared" si="29"/>
        <v>1.1826492918262429E-3</v>
      </c>
      <c r="S114">
        <f t="shared" si="30"/>
        <v>1.3986593474571139E-6</v>
      </c>
      <c r="U114">
        <f t="shared" si="31"/>
        <v>2.0921523861276766E-3</v>
      </c>
      <c r="V114">
        <f t="shared" si="32"/>
        <v>2.2141673864787452E-4</v>
      </c>
      <c r="W114">
        <f t="shared" si="33"/>
        <v>1.3215841354324229E-5</v>
      </c>
      <c r="Y114">
        <f t="shared" si="34"/>
        <v>7.7922094277854057E-2</v>
      </c>
      <c r="AD114">
        <f t="shared" si="35"/>
        <v>6.6526129366488482E-2</v>
      </c>
      <c r="AE114">
        <f t="shared" si="36"/>
        <v>4.4257258884867609E-3</v>
      </c>
      <c r="AG114" s="2">
        <v>1.4290000000000001E-2</v>
      </c>
      <c r="AH114">
        <f t="shared" si="20"/>
        <v>8.0887731092436979E-3</v>
      </c>
      <c r="AI114">
        <f t="shared" si="21"/>
        <v>6.5428250412823965E-5</v>
      </c>
      <c r="AK114">
        <f t="shared" si="37"/>
        <v>1.5143878864931524E-3</v>
      </c>
      <c r="AL114">
        <f t="shared" si="38"/>
        <v>9.0390230562616003E-5</v>
      </c>
      <c r="AM114">
        <f t="shared" si="39"/>
        <v>9.5661817893902153E-6</v>
      </c>
    </row>
    <row r="115" spans="1:39">
      <c r="A115">
        <v>20160630</v>
      </c>
      <c r="B115">
        <v>23.97</v>
      </c>
      <c r="D115">
        <f t="shared" si="22"/>
        <v>-1.8427518427518542E-2</v>
      </c>
      <c r="E115" s="2">
        <v>248.17</v>
      </c>
      <c r="G115">
        <f t="shared" si="23"/>
        <v>5.0543961393557116E-2</v>
      </c>
      <c r="H115" s="2">
        <v>175.12</v>
      </c>
      <c r="J115">
        <f t="shared" si="24"/>
        <v>4.0399177732938635E-2</v>
      </c>
      <c r="L115">
        <f t="shared" si="25"/>
        <v>-2.9057068930603412E-2</v>
      </c>
      <c r="M115">
        <f t="shared" si="26"/>
        <v>8.4431325483783808E-4</v>
      </c>
      <c r="O115">
        <f t="shared" si="27"/>
        <v>3.8050607971089508E-2</v>
      </c>
      <c r="P115">
        <f t="shared" si="28"/>
        <v>1.4478487669695405E-3</v>
      </c>
      <c r="R115">
        <f t="shared" si="29"/>
        <v>2.9334186924394375E-2</v>
      </c>
      <c r="S115">
        <f t="shared" si="30"/>
        <v>8.6049452251530994E-4</v>
      </c>
      <c r="U115">
        <f t="shared" si="31"/>
        <v>-1.1056391386673155E-3</v>
      </c>
      <c r="V115">
        <f t="shared" si="32"/>
        <v>-8.5236549148533269E-4</v>
      </c>
      <c r="W115">
        <f t="shared" si="33"/>
        <v>1.1161836468107902E-3</v>
      </c>
      <c r="Y115">
        <f t="shared" si="34"/>
        <v>2.4171873566325736E-2</v>
      </c>
      <c r="AD115">
        <f t="shared" si="35"/>
        <v>1.2775908654960158E-2</v>
      </c>
      <c r="AE115">
        <f t="shared" si="36"/>
        <v>1.6322384195988586E-4</v>
      </c>
      <c r="AG115" s="2">
        <v>3.13E-3</v>
      </c>
      <c r="AH115">
        <f t="shared" si="20"/>
        <v>-3.0712268907563019E-3</v>
      </c>
      <c r="AI115">
        <f t="shared" si="21"/>
        <v>9.4324346145046217E-6</v>
      </c>
      <c r="AK115">
        <f t="shared" si="37"/>
        <v>8.9240851466228653E-5</v>
      </c>
      <c r="AL115">
        <f t="shared" si="38"/>
        <v>-1.1686205041043618E-4</v>
      </c>
      <c r="AM115">
        <f t="shared" si="39"/>
        <v>-9.0091943700671903E-5</v>
      </c>
    </row>
    <row r="116" spans="1:39">
      <c r="A116">
        <v>20160729</v>
      </c>
      <c r="B116">
        <v>26.29</v>
      </c>
      <c r="D116">
        <f t="shared" si="22"/>
        <v>9.6787651230705068E-2</v>
      </c>
      <c r="E116" s="2">
        <v>252.73</v>
      </c>
      <c r="G116">
        <f t="shared" si="23"/>
        <v>1.8374501349881139E-2</v>
      </c>
      <c r="H116" s="2">
        <v>178.36</v>
      </c>
      <c r="J116">
        <f t="shared" si="24"/>
        <v>1.8501598903609005E-2</v>
      </c>
      <c r="L116">
        <f t="shared" si="25"/>
        <v>8.6158100727620202E-2</v>
      </c>
      <c r="M116">
        <f t="shared" si="26"/>
        <v>7.4232183209907484E-3</v>
      </c>
      <c r="O116">
        <f t="shared" si="27"/>
        <v>5.8811479274135329E-3</v>
      </c>
      <c r="P116">
        <f t="shared" si="28"/>
        <v>3.4587900944120495E-5</v>
      </c>
      <c r="R116">
        <f t="shared" si="29"/>
        <v>7.4366080950647451E-3</v>
      </c>
      <c r="S116">
        <f t="shared" si="30"/>
        <v>5.5303139959582493E-5</v>
      </c>
      <c r="U116">
        <f t="shared" si="31"/>
        <v>5.0670853552412995E-4</v>
      </c>
      <c r="V116">
        <f t="shared" si="32"/>
        <v>6.4072402932642406E-4</v>
      </c>
      <c r="W116">
        <f t="shared" si="33"/>
        <v>4.3735792285276726E-5</v>
      </c>
      <c r="Y116">
        <f t="shared" si="34"/>
        <v>4.455458382806507E-2</v>
      </c>
      <c r="AD116">
        <f t="shared" si="35"/>
        <v>3.3158618916699495E-2</v>
      </c>
      <c r="AE116">
        <f t="shared" si="36"/>
        <v>1.0994940084629015E-3</v>
      </c>
      <c r="AG116" s="2">
        <v>3.8739999999999997E-2</v>
      </c>
      <c r="AH116">
        <f t="shared" si="20"/>
        <v>3.2538773109243697E-2</v>
      </c>
      <c r="AI116">
        <f t="shared" si="21"/>
        <v>1.0587717554548408E-3</v>
      </c>
      <c r="AK116">
        <f t="shared" si="37"/>
        <v>2.8034788910993981E-3</v>
      </c>
      <c r="AL116">
        <f t="shared" si="38"/>
        <v>1.9136533803200778E-4</v>
      </c>
      <c r="AM116">
        <f t="shared" si="39"/>
        <v>2.4197810350767672E-4</v>
      </c>
    </row>
    <row r="117" spans="1:39">
      <c r="A117">
        <v>20160831</v>
      </c>
      <c r="B117">
        <v>29.84</v>
      </c>
      <c r="C117">
        <v>0.1</v>
      </c>
      <c r="D117">
        <f t="shared" si="22"/>
        <v>0.13883605933815146</v>
      </c>
      <c r="E117" s="2">
        <v>242.97</v>
      </c>
      <c r="F117">
        <v>1.65</v>
      </c>
      <c r="G117">
        <f t="shared" si="23"/>
        <v>-3.2089581767103179E-2</v>
      </c>
      <c r="H117" s="2">
        <v>179.24001000000001</v>
      </c>
      <c r="I117">
        <v>1.1100000000000001</v>
      </c>
      <c r="J117">
        <f t="shared" si="24"/>
        <v>1.1157266203184638E-2</v>
      </c>
      <c r="L117">
        <f t="shared" si="25"/>
        <v>0.1282065088350666</v>
      </c>
      <c r="M117">
        <f t="shared" si="26"/>
        <v>1.6436908907676011E-2</v>
      </c>
      <c r="O117">
        <f t="shared" si="27"/>
        <v>-4.4582935189570787E-2</v>
      </c>
      <c r="P117">
        <f t="shared" si="28"/>
        <v>1.9876381101174693E-3</v>
      </c>
      <c r="R117">
        <f t="shared" si="29"/>
        <v>9.2275394640378705E-5</v>
      </c>
      <c r="S117">
        <f t="shared" si="30"/>
        <v>8.5147484560376315E-9</v>
      </c>
      <c r="U117">
        <f t="shared" si="31"/>
        <v>-5.7158224742749082E-3</v>
      </c>
      <c r="V117">
        <f t="shared" si="32"/>
        <v>1.1830306198220969E-5</v>
      </c>
      <c r="W117">
        <f t="shared" si="33"/>
        <v>-4.1139079388440712E-6</v>
      </c>
      <c r="Y117">
        <f t="shared" si="34"/>
        <v>3.9301247924744306E-2</v>
      </c>
      <c r="AD117">
        <f t="shared" si="35"/>
        <v>2.7905283013378728E-2</v>
      </c>
      <c r="AE117">
        <f t="shared" si="36"/>
        <v>7.7870482005676334E-4</v>
      </c>
      <c r="AG117" s="2">
        <v>2.7880000000000001E-3</v>
      </c>
      <c r="AH117">
        <f t="shared" si="20"/>
        <v>-3.4132268907563017E-3</v>
      </c>
      <c r="AI117">
        <f t="shared" si="21"/>
        <v>1.165011780778193E-5</v>
      </c>
      <c r="AK117">
        <f t="shared" si="37"/>
        <v>-4.3759790352583468E-4</v>
      </c>
      <c r="AL117">
        <f t="shared" si="38"/>
        <v>1.5217167325788839E-4</v>
      </c>
      <c r="AM117">
        <f t="shared" si="39"/>
        <v>-3.1495685834169049E-7</v>
      </c>
    </row>
    <row r="118" spans="1:39">
      <c r="A118">
        <v>20160930</v>
      </c>
      <c r="B118">
        <v>30.15</v>
      </c>
      <c r="D118">
        <f t="shared" si="22"/>
        <v>1.0388739946380654E-2</v>
      </c>
      <c r="E118" s="2">
        <v>239.72</v>
      </c>
      <c r="G118">
        <f t="shared" si="23"/>
        <v>-1.337613697164259E-2</v>
      </c>
      <c r="H118" s="2">
        <v>176.23</v>
      </c>
      <c r="J118">
        <f t="shared" si="24"/>
        <v>-1.6793181388463561E-2</v>
      </c>
      <c r="L118">
        <f t="shared" si="25"/>
        <v>-2.40810556704215E-4</v>
      </c>
      <c r="M118">
        <f t="shared" si="26"/>
        <v>5.7989724220193947E-8</v>
      </c>
      <c r="O118">
        <f t="shared" si="27"/>
        <v>-2.5869490394110198E-2</v>
      </c>
      <c r="P118">
        <f t="shared" si="28"/>
        <v>6.6923053325095982E-4</v>
      </c>
      <c r="R118">
        <f t="shared" si="29"/>
        <v>-2.785817219700782E-2</v>
      </c>
      <c r="S118">
        <f t="shared" si="30"/>
        <v>7.7607775815813948E-4</v>
      </c>
      <c r="U118">
        <f t="shared" si="31"/>
        <v>6.2296463834600192E-6</v>
      </c>
      <c r="V118">
        <f t="shared" si="32"/>
        <v>6.7085419555233377E-6</v>
      </c>
      <c r="W118">
        <f t="shared" si="33"/>
        <v>7.2067671804796154E-4</v>
      </c>
      <c r="Y118">
        <f t="shared" si="34"/>
        <v>-6.5935261379084995E-3</v>
      </c>
      <c r="AD118">
        <f t="shared" si="35"/>
        <v>-1.7989491049274078E-2</v>
      </c>
      <c r="AE118">
        <f t="shared" si="36"/>
        <v>3.2362178821191215E-4</v>
      </c>
      <c r="AG118" s="2">
        <v>3.016E-3</v>
      </c>
      <c r="AH118">
        <f t="shared" si="20"/>
        <v>-3.1852268907563018E-3</v>
      </c>
      <c r="AI118">
        <f t="shared" si="21"/>
        <v>1.0145670345597059E-5</v>
      </c>
      <c r="AK118">
        <f t="shared" si="37"/>
        <v>7.6703626079226089E-7</v>
      </c>
      <c r="AL118">
        <f t="shared" si="38"/>
        <v>8.240019645348164E-5</v>
      </c>
      <c r="AM118">
        <f t="shared" si="39"/>
        <v>8.8734599209228874E-5</v>
      </c>
    </row>
    <row r="119" spans="1:39">
      <c r="A119">
        <v>20161031</v>
      </c>
      <c r="B119">
        <v>29.08</v>
      </c>
      <c r="D119">
        <f t="shared" si="22"/>
        <v>-3.5489220563847443E-2</v>
      </c>
      <c r="E119" s="2">
        <v>246.38</v>
      </c>
      <c r="G119">
        <f t="shared" si="23"/>
        <v>2.7782412814950763E-2</v>
      </c>
      <c r="H119" s="2">
        <v>165.3</v>
      </c>
      <c r="J119">
        <f t="shared" si="24"/>
        <v>-6.2021222266356348E-2</v>
      </c>
      <c r="L119">
        <f t="shared" si="25"/>
        <v>-4.611877106693231E-2</v>
      </c>
      <c r="M119">
        <f t="shared" si="26"/>
        <v>2.1269410447241127E-3</v>
      </c>
      <c r="O119">
        <f t="shared" si="27"/>
        <v>1.5289059392483156E-2</v>
      </c>
      <c r="P119">
        <f t="shared" si="28"/>
        <v>2.3375533710687742E-4</v>
      </c>
      <c r="R119">
        <f t="shared" si="29"/>
        <v>-7.3086213074900611E-2</v>
      </c>
      <c r="S119">
        <f t="shared" si="30"/>
        <v>5.341594541629773E-3</v>
      </c>
      <c r="U119">
        <f t="shared" si="31"/>
        <v>-7.0511262995066187E-4</v>
      </c>
      <c r="V119">
        <f t="shared" si="32"/>
        <v>3.3706463289503762E-3</v>
      </c>
      <c r="W119">
        <f t="shared" si="33"/>
        <v>-1.1174194524738344E-3</v>
      </c>
      <c r="Y119">
        <f t="shared" si="34"/>
        <v>-2.3242676671751009E-2</v>
      </c>
      <c r="AD119">
        <f t="shared" si="35"/>
        <v>-3.4638641583116588E-2</v>
      </c>
      <c r="AE119">
        <f t="shared" si="36"/>
        <v>1.1998354907236137E-3</v>
      </c>
      <c r="AG119" s="2">
        <v>-2.1589000000000001E-2</v>
      </c>
      <c r="AH119">
        <f t="shared" si="20"/>
        <v>-2.7790226890756303E-2</v>
      </c>
      <c r="AI119">
        <f t="shared" si="21"/>
        <v>7.7229671063971472E-4</v>
      </c>
      <c r="AK119">
        <f t="shared" si="37"/>
        <v>1.2816511118728961E-3</v>
      </c>
      <c r="AL119">
        <f t="shared" si="38"/>
        <v>-4.2488642946335564E-4</v>
      </c>
      <c r="AM119">
        <f t="shared" si="39"/>
        <v>2.031082443937648E-3</v>
      </c>
    </row>
    <row r="120" spans="1:39">
      <c r="A120">
        <v>20161130</v>
      </c>
      <c r="B120">
        <v>32.200000000000003</v>
      </c>
      <c r="C120">
        <v>0.1</v>
      </c>
      <c r="D120">
        <f t="shared" si="22"/>
        <v>0.11072902338376912</v>
      </c>
      <c r="E120" s="2">
        <v>265.25</v>
      </c>
      <c r="F120">
        <v>1.82</v>
      </c>
      <c r="G120">
        <f t="shared" si="23"/>
        <v>8.3975972075655478E-2</v>
      </c>
      <c r="H120" s="2">
        <v>171.74001000000001</v>
      </c>
      <c r="I120">
        <v>1.1100000000000001</v>
      </c>
      <c r="J120">
        <f t="shared" si="24"/>
        <v>4.5674591651542737E-2</v>
      </c>
      <c r="L120">
        <f t="shared" si="25"/>
        <v>0.10009947288068426</v>
      </c>
      <c r="M120">
        <f t="shared" si="26"/>
        <v>1.0019904470990843E-2</v>
      </c>
      <c r="O120">
        <f t="shared" si="27"/>
        <v>7.1482618653187877E-2</v>
      </c>
      <c r="P120">
        <f t="shared" si="28"/>
        <v>5.109764769517083E-3</v>
      </c>
      <c r="R120">
        <f t="shared" si="29"/>
        <v>3.4609600842998481E-2</v>
      </c>
      <c r="S120">
        <f t="shared" si="30"/>
        <v>1.1978244705116812E-3</v>
      </c>
      <c r="U120">
        <f t="shared" si="31"/>
        <v>7.155372447315074E-3</v>
      </c>
      <c r="V120">
        <f t="shared" si="32"/>
        <v>3.4644028009950334E-3</v>
      </c>
      <c r="W120">
        <f t="shared" si="33"/>
        <v>2.47398489879911E-3</v>
      </c>
      <c r="Y120">
        <f t="shared" si="34"/>
        <v>8.0126529036989122E-2</v>
      </c>
      <c r="AD120">
        <f t="shared" si="35"/>
        <v>6.8730564125623547E-2</v>
      </c>
      <c r="AE120">
        <f t="shared" si="36"/>
        <v>4.7238904450264503E-3</v>
      </c>
      <c r="AG120" s="2">
        <v>4.0416000000000001E-2</v>
      </c>
      <c r="AH120">
        <f t="shared" si="20"/>
        <v>3.4214773109243701E-2</v>
      </c>
      <c r="AI120">
        <f t="shared" si="21"/>
        <v>1.1706506989170259E-3</v>
      </c>
      <c r="AK120">
        <f t="shared" si="37"/>
        <v>3.4248807529675047E-3</v>
      </c>
      <c r="AL120">
        <f t="shared" si="38"/>
        <v>2.4457615784734149E-3</v>
      </c>
      <c r="AM120">
        <f t="shared" si="39"/>
        <v>1.1841596402446825E-3</v>
      </c>
    </row>
    <row r="121" spans="1:39">
      <c r="A121">
        <v>20161230</v>
      </c>
      <c r="B121">
        <v>32.270000000000003</v>
      </c>
      <c r="D121">
        <f t="shared" si="22"/>
        <v>2.1739130434782696E-3</v>
      </c>
      <c r="E121" s="2">
        <v>249.94</v>
      </c>
      <c r="G121">
        <f t="shared" si="23"/>
        <v>-5.7719132893496707E-2</v>
      </c>
      <c r="H121" s="2">
        <v>178.57001</v>
      </c>
      <c r="J121">
        <f t="shared" si="24"/>
        <v>3.9769416573342369E-2</v>
      </c>
      <c r="L121">
        <f t="shared" si="25"/>
        <v>-8.4556374596065995E-3</v>
      </c>
      <c r="M121">
        <f t="shared" si="26"/>
        <v>7.1497804848302354E-5</v>
      </c>
      <c r="O121">
        <f t="shared" si="27"/>
        <v>-7.0212486315964315E-2</v>
      </c>
      <c r="P121">
        <f t="shared" si="28"/>
        <v>4.9297932346694766E-3</v>
      </c>
      <c r="R121">
        <f t="shared" si="29"/>
        <v>2.8704425764798109E-2</v>
      </c>
      <c r="S121">
        <f t="shared" si="30"/>
        <v>8.2394405848680552E-4</v>
      </c>
      <c r="U121">
        <f t="shared" si="31"/>
        <v>5.936913294253836E-4</v>
      </c>
      <c r="V121">
        <f t="shared" si="32"/>
        <v>-2.4271421775332369E-4</v>
      </c>
      <c r="W121">
        <f t="shared" si="33"/>
        <v>-2.0154091012185007E-3</v>
      </c>
      <c r="Y121">
        <f t="shared" si="34"/>
        <v>-5.2586010922253566E-3</v>
      </c>
      <c r="AD121">
        <f t="shared" si="35"/>
        <v>-1.6654566003590936E-2</v>
      </c>
      <c r="AE121">
        <f t="shared" si="36"/>
        <v>2.7737456876796696E-4</v>
      </c>
      <c r="AG121" s="2">
        <v>1.8779000000000001E-2</v>
      </c>
      <c r="AH121">
        <f t="shared" si="20"/>
        <v>1.2577773109243698E-2</v>
      </c>
      <c r="AI121">
        <f t="shared" si="21"/>
        <v>1.5820037638761389E-4</v>
      </c>
      <c r="AK121">
        <f t="shared" si="37"/>
        <v>-1.0635308946095358E-4</v>
      </c>
      <c r="AL121">
        <f t="shared" si="38"/>
        <v>-8.8311672231807707E-4</v>
      </c>
      <c r="AM121">
        <f t="shared" si="39"/>
        <v>3.6103775450075965E-4</v>
      </c>
    </row>
    <row r="123" spans="1:39">
      <c r="A123" t="s">
        <v>58</v>
      </c>
      <c r="D123">
        <f>SUM(D3:D121)/119</f>
        <v>1.0629550503084869E-2</v>
      </c>
      <c r="G123">
        <f>SUM(G3:G121)/119</f>
        <v>1.2493353422467606E-2</v>
      </c>
      <c r="J123">
        <f>SUM(J3:J121)/119</f>
        <v>1.106499080854426E-2</v>
      </c>
      <c r="L123">
        <f>SUM(L3:L121)/119</f>
        <v>-2.4052888532451526E-18</v>
      </c>
      <c r="M123" s="3">
        <f>SUM(M3:M121)/119</f>
        <v>7.724833926959108E-3</v>
      </c>
      <c r="O123">
        <f>SUM(O3:O121)/119</f>
        <v>-3.2653618371328133E-18</v>
      </c>
      <c r="P123" s="3">
        <f>SUM(P3:P121)/119</f>
        <v>3.4723834394620079E-3</v>
      </c>
      <c r="R123">
        <f>SUM(R3:R121)/119</f>
        <v>0</v>
      </c>
      <c r="S123" s="3">
        <f>SUM(S3:S121)/119</f>
        <v>2.927287749816264E-3</v>
      </c>
      <c r="W123" t="s">
        <v>2</v>
      </c>
      <c r="Y123">
        <f>SUM(Y3:Y121)/119</f>
        <v>1.1395964911365578E-2</v>
      </c>
      <c r="AD123">
        <f>SUM(AD3:AD121)</f>
        <v>8.3266726846886741E-17</v>
      </c>
      <c r="AE123">
        <f>SUM(AE3:AE121)/119</f>
        <v>2.8265724861076856E-3</v>
      </c>
      <c r="AG123">
        <f>SUM(AG3:AG121)/119</f>
        <v>6.2012268907563018E-3</v>
      </c>
      <c r="AH123">
        <f>SUM(AH3:AH121)</f>
        <v>2.4980018054066022E-16</v>
      </c>
      <c r="AI123">
        <f>SUM(AI3:AI121)/119</f>
        <v>2.1078642871838146E-3</v>
      </c>
      <c r="AJ123" t="s">
        <v>20</v>
      </c>
      <c r="AK123">
        <f>SUM(AK3:AK121)/119</f>
        <v>2.6793755809160383E-3</v>
      </c>
      <c r="AL123">
        <f t="shared" ref="AL123:AM123" si="40">SUM(AL3:AL121)/119</f>
        <v>1.7049796046737804E-3</v>
      </c>
      <c r="AM123">
        <f t="shared" si="40"/>
        <v>1.7869116564935093E-3</v>
      </c>
    </row>
    <row r="124" spans="1:39">
      <c r="A124" t="s">
        <v>65</v>
      </c>
      <c r="M124">
        <f>SQRT(M123)</f>
        <v>8.7891034394636108E-2</v>
      </c>
      <c r="P124">
        <f>SQRT(P123)</f>
        <v>5.8926933056642344E-2</v>
      </c>
      <c r="S124">
        <f>SQRT(S123)</f>
        <v>5.4104415252512097E-2</v>
      </c>
      <c r="AC124" t="s">
        <v>6</v>
      </c>
      <c r="AE124">
        <f>SQRT(AE123)</f>
        <v>5.3165519710689238E-2</v>
      </c>
      <c r="AI124">
        <f>SQRT(AI123)</f>
        <v>4.5911483173426387E-2</v>
      </c>
      <c r="AJ124" s="3" t="s">
        <v>21</v>
      </c>
      <c r="AK124" s="3">
        <f>AK123/AI123</f>
        <v>1.2711328699893598</v>
      </c>
      <c r="AL124" s="3">
        <f>AL123/AI123</f>
        <v>0.80886592891219611</v>
      </c>
      <c r="AM124" s="3">
        <f>AM123/AI123</f>
        <v>0.84773562859727081</v>
      </c>
    </row>
    <row r="125" spans="1:39">
      <c r="A125" t="s">
        <v>66</v>
      </c>
      <c r="S125" t="s">
        <v>71</v>
      </c>
      <c r="U125">
        <f>SUM(U3:U121)/119</f>
        <v>1.7211178111342471E-3</v>
      </c>
      <c r="V125">
        <f>SUM(V3:V121)/119</f>
        <v>2.6641375089674567E-3</v>
      </c>
      <c r="W125">
        <f>SUM(W3:W121)/119</f>
        <v>1.2720683092641951E-3</v>
      </c>
    </row>
    <row r="126" spans="1:39">
      <c r="S126" t="s">
        <v>72</v>
      </c>
      <c r="U126">
        <f>U125/(M124*P124)</f>
        <v>0.33231671417164693</v>
      </c>
      <c r="V126">
        <f>V125/(M124*S124)</f>
        <v>0.56024676013030994</v>
      </c>
      <c r="W126">
        <f>W125/(P124*S124)</f>
        <v>0.39899172395661281</v>
      </c>
      <c r="AC126" t="s">
        <v>7</v>
      </c>
    </row>
    <row r="127" spans="1:39">
      <c r="X127" t="s">
        <v>10</v>
      </c>
      <c r="Y127">
        <f>1/3</f>
        <v>0.33333333333333331</v>
      </c>
      <c r="AD127" t="s">
        <v>8</v>
      </c>
      <c r="AE127">
        <f>(D123+G123+J123)/3</f>
        <v>1.139596491136558E-2</v>
      </c>
    </row>
    <row r="128" spans="1:39">
      <c r="X128" t="s">
        <v>11</v>
      </c>
      <c r="Y128">
        <f>Y127^2</f>
        <v>0.1111111111111111</v>
      </c>
      <c r="AD128" t="s">
        <v>9</v>
      </c>
      <c r="AE128">
        <f>Y128*M123+Y128*P123+Y128*S123+2*Y127*Y127*U125+2*Y127*Y127*V125+2*Y127*Y127*W125</f>
        <v>2.8265724861076861E-3</v>
      </c>
    </row>
    <row r="129" spans="30:31">
      <c r="AD129" t="s">
        <v>12</v>
      </c>
      <c r="AE129">
        <f>SQRT(AE128)</f>
        <v>5.3165519710689238E-2</v>
      </c>
    </row>
  </sheetData>
  <sheetCalcPr fullCalcOnLoad="1"/>
  <phoneticPr fontId="2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WRDS</vt:lpstr>
      <vt:lpstr>Sheet1</vt:lpstr>
    </vt:vector>
  </TitlesOfParts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 Lamoureux</cp:lastModifiedBy>
  <dcterms:created xsi:type="dcterms:W3CDTF">2017-12-07T01:05:15Z</dcterms:created>
  <dcterms:modified xsi:type="dcterms:W3CDTF">2018-01-04T00:27:38Z</dcterms:modified>
</cp:coreProperties>
</file>