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917"/>
  <workbookPr date1904="1" showInkAnnotation="0" autoCompressPictures="0"/>
  <mc:AlternateContent xmlns:mc="http://schemas.openxmlformats.org/markup-compatibility/2006">
    <mc:Choice Requires="x15">
      <x15ac:absPath xmlns:x15ac="http://schemas.microsoft.com/office/spreadsheetml/2010/11/ac" url="/Users/lamlap/classes/510/2020/510B/quizzes/"/>
    </mc:Choice>
  </mc:AlternateContent>
  <xr:revisionPtr revIDLastSave="0" documentId="13_ncr:1_{30AC4A1B-BCDB-2C4E-A113-1D5B2A929121}" xr6:coauthVersionLast="45" xr6:coauthVersionMax="45" xr10:uidLastSave="{00000000-0000-0000-0000-000000000000}"/>
  <bookViews>
    <workbookView xWindow="2440" yWindow="1880" windowWidth="30180" windowHeight="14200" tabRatio="500" xr2:uid="{00000000-000D-0000-FFFF-FFFF00000000}"/>
  </bookViews>
  <sheets>
    <sheet name="Sheet1" sheetId="1" r:id="rId1"/>
  </sheets>
  <definedNames>
    <definedName name="V">#REF!</definedName>
    <definedName name="w">#REF!</definedName>
    <definedName name="wt">#REF!</definedName>
    <definedName name="wTV">#REF!</definedName>
  </definedNames>
  <calcPr calcId="191029"/>
  <extLst>
    <ext xmlns:xcalcf="http://schemas.microsoft.com/office/spreadsheetml/2018/calcfeatures" uri="{B58B0392-4F1F-4190-BB64-5DF3571DCE5F}">
      <xcalcf:calcFeatures>
        <xcalcf:feature name="microsoft.com:RD"/>
      </xcalcf:calcFeatures>
    </ext>
    <ext xmlns:mx="http://schemas.microsoft.com/office/mac/excel/2008/main" uri="http://schemas.microsoft.com/office/mac/excel/2008/main">
      <mx:ArchID Flags="2"/>
    </ext>
  </extLst>
</workbook>
</file>

<file path=xl/calcChain.xml><?xml version="1.0" encoding="utf-8"?>
<calcChain xmlns="http://schemas.openxmlformats.org/spreadsheetml/2006/main">
  <c r="G17" i="1" l="1"/>
  <c r="E4" i="1"/>
  <c r="F5" i="1"/>
  <c r="E5" i="1"/>
  <c r="E20" i="1"/>
  <c r="E21" i="1"/>
  <c r="E22" i="1"/>
  <c r="G24" i="1"/>
  <c r="E24" i="1"/>
  <c r="D14" i="1"/>
  <c r="C11" i="1"/>
  <c r="D15" i="1"/>
  <c r="L5" i="1"/>
  <c r="K5" i="1"/>
  <c r="L4" i="1"/>
  <c r="K4" i="1"/>
  <c r="L3" i="1"/>
  <c r="K3" i="1"/>
  <c r="F4" i="1"/>
  <c r="F3" i="1"/>
  <c r="E3" i="1"/>
</calcChain>
</file>

<file path=xl/sharedStrings.xml><?xml version="1.0" encoding="utf-8"?>
<sst xmlns="http://schemas.openxmlformats.org/spreadsheetml/2006/main" count="26" uniqueCount="22">
  <si>
    <t>Date</t>
    <phoneticPr fontId="2" type="noConversion"/>
  </si>
  <si>
    <t>Price</t>
    <phoneticPr fontId="2" type="noConversion"/>
  </si>
  <si>
    <t>C Dividend</t>
    <phoneticPr fontId="2" type="noConversion"/>
  </si>
  <si>
    <t>FACSHR</t>
    <phoneticPr fontId="2" type="noConversion"/>
  </si>
  <si>
    <t>adj lag pr</t>
    <phoneticPr fontId="2" type="noConversion"/>
  </si>
  <si>
    <t>Ret</t>
    <phoneticPr fontId="2" type="noConversion"/>
  </si>
  <si>
    <t>adj lag pr</t>
    <phoneticPr fontId="2" type="noConversion"/>
  </si>
  <si>
    <t>20110831 ITT Market cap:</t>
  </si>
  <si>
    <t>Shares outstanding following the stock dividend:</t>
  </si>
  <si>
    <t>20110831 shares outstanding:</t>
  </si>
  <si>
    <t>X Price on Nov 30:</t>
  </si>
  <si>
    <t>Mean monthly return on ITT:</t>
  </si>
  <si>
    <t>Std Dev of monthly rets ITT:</t>
  </si>
  <si>
    <t>Variance of monthly rets ITT:</t>
  </si>
  <si>
    <t>95%ile probability bounds:</t>
  </si>
  <si>
    <t xml:space="preserve">  &lt;--------&gt;</t>
  </si>
  <si>
    <t>If the returns on ITT are normally distributed with the indecated mean and variance, then 95% of the monthly returns (in a large sample) will be between these 2 values.</t>
  </si>
  <si>
    <t xml:space="preserve">  We know that ITT had 30 million shares outstanding on August 31, 2011, so we can compute the market value of ITT's shares by multiplying this number of shares times the market price on that date.</t>
  </si>
  <si>
    <t xml:space="preserve">   We also know that they did a 50% stock dividend in September, so assuming that there were repurchases, then we know there are 30 million X 1.5 shares outstanding after the stock dividend.</t>
  </si>
  <si>
    <t xml:space="preserve">  I use the lagged adjusted price so that we can forget about the stock distribution in all later months, for the </t>
  </si>
  <si>
    <t xml:space="preserve">      purpose of computing monthly returns.</t>
  </si>
  <si>
    <t xml:space="preserve">    (Of course, if we wanted to compute a cumulative return over the whole period, we should keep track of such distributions.)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</si>
</sst>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name val="Verdana"/>
    </font>
    <font>
      <b/>
      <sz val="10"/>
      <name val="Verdana"/>
      <family val="2"/>
    </font>
    <font>
      <sz val="8"/>
      <name val="Verdana"/>
      <family val="2"/>
    </font>
    <font>
      <sz val="10"/>
      <name val="Verdana"/>
      <family val="2"/>
    </font>
    <font>
      <b/>
      <sz val="10"/>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13">
    <xf numFmtId="0" fontId="0" fillId="0" borderId="0" xfId="0"/>
    <xf numFmtId="0" fontId="0" fillId="0" borderId="0" xfId="0"/>
    <xf numFmtId="0" fontId="0" fillId="0" borderId="0" xfId="0" applyAlignment="1">
      <alignment horizontal="left"/>
    </xf>
    <xf numFmtId="0" fontId="0" fillId="0" borderId="0" xfId="0" applyAlignment="1">
      <alignment horizontal="center"/>
    </xf>
    <xf numFmtId="0" fontId="0" fillId="0" borderId="0" xfId="0" applyNumberFormat="1" applyAlignment="1">
      <alignment horizontal="center"/>
    </xf>
    <xf numFmtId="0" fontId="1" fillId="0" borderId="0" xfId="0" applyFont="1"/>
    <xf numFmtId="3" fontId="0" fillId="0" borderId="0" xfId="0" applyNumberFormat="1"/>
    <xf numFmtId="3" fontId="4" fillId="0" borderId="0" xfId="0" applyNumberFormat="1" applyFont="1"/>
    <xf numFmtId="0" fontId="3" fillId="0" borderId="0" xfId="0" applyFont="1" applyAlignment="1">
      <alignment horizontal="left"/>
    </xf>
    <xf numFmtId="46" fontId="3" fillId="0" borderId="0" xfId="0" applyNumberFormat="1" applyFont="1" applyAlignment="1">
      <alignment horizontal="center"/>
    </xf>
    <xf numFmtId="0" fontId="4" fillId="0" borderId="0" xfId="0" applyFont="1"/>
    <xf numFmtId="0" fontId="3" fillId="0" borderId="0" xfId="0" applyFont="1"/>
    <xf numFmtId="3" fontId="1" fillId="0" borderId="0" xfId="0" applyNumberFormat="1" applyFont="1"/>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ublished="0"/>
  <dimension ref="A1:M26"/>
  <sheetViews>
    <sheetView tabSelected="1" workbookViewId="0">
      <selection activeCell="K10" sqref="K10"/>
    </sheetView>
  </sheetViews>
  <sheetFormatPr baseColWidth="10" defaultRowHeight="13" x14ac:dyDescent="0.15"/>
  <cols>
    <col min="1" max="1" width="17.5" style="3" customWidth="1"/>
    <col min="2" max="2" width="13.6640625" customWidth="1"/>
    <col min="3" max="4" width="15.83203125" customWidth="1"/>
    <col min="6" max="6" width="14.1640625" customWidth="1"/>
  </cols>
  <sheetData>
    <row r="1" spans="1:13" s="1" customFormat="1" x14ac:dyDescent="0.15">
      <c r="A1" s="3" t="s">
        <v>0</v>
      </c>
      <c r="B1" s="1" t="s">
        <v>1</v>
      </c>
      <c r="C1" s="1" t="s">
        <v>2</v>
      </c>
      <c r="D1" s="1" t="s">
        <v>3</v>
      </c>
      <c r="E1" s="1" t="s">
        <v>5</v>
      </c>
      <c r="F1" s="1" t="s">
        <v>4</v>
      </c>
      <c r="H1" s="1" t="s">
        <v>1</v>
      </c>
      <c r="I1" s="1" t="s">
        <v>2</v>
      </c>
      <c r="J1" s="1" t="s">
        <v>3</v>
      </c>
      <c r="K1" s="1" t="s">
        <v>5</v>
      </c>
      <c r="L1" s="1" t="s">
        <v>6</v>
      </c>
    </row>
    <row r="2" spans="1:13" x14ac:dyDescent="0.15">
      <c r="A2" s="4">
        <v>20110831</v>
      </c>
      <c r="B2">
        <v>67.290000000000006</v>
      </c>
      <c r="H2">
        <v>146.15</v>
      </c>
    </row>
    <row r="3" spans="1:13" x14ac:dyDescent="0.15">
      <c r="A3" s="3">
        <v>20110930</v>
      </c>
      <c r="B3">
        <v>68.069999999999993</v>
      </c>
      <c r="C3">
        <v>0.25</v>
      </c>
      <c r="E3" s="5">
        <f>(B3+C3-F3)/F3</f>
        <v>1.5306880665774809E-2</v>
      </c>
      <c r="F3">
        <f>B2/(1+D3)</f>
        <v>67.290000000000006</v>
      </c>
      <c r="H3">
        <v>46.78</v>
      </c>
      <c r="J3">
        <v>2</v>
      </c>
      <c r="K3" s="5">
        <f>(H3+I3-L3)/L3</f>
        <v>-3.9753677728361289E-2</v>
      </c>
      <c r="L3">
        <f>H2/(1+J3)</f>
        <v>48.716666666666669</v>
      </c>
      <c r="M3" t="s">
        <v>19</v>
      </c>
    </row>
    <row r="4" spans="1:13" x14ac:dyDescent="0.15">
      <c r="A4" s="3">
        <v>20111028</v>
      </c>
      <c r="B4">
        <v>52.57</v>
      </c>
      <c r="D4">
        <v>0.5</v>
      </c>
      <c r="E4" s="5">
        <f>(B4+C4-F4)/F4</f>
        <v>0.15843984133979738</v>
      </c>
      <c r="F4" s="1">
        <f>B3/(1+D4)</f>
        <v>45.379999999999995</v>
      </c>
      <c r="H4">
        <v>48.28</v>
      </c>
      <c r="I4">
        <v>0.55000000000000004</v>
      </c>
      <c r="K4" s="5">
        <f>(H4+I4-L4)/L4</f>
        <v>4.3822146216331702E-2</v>
      </c>
      <c r="L4">
        <f>H3/(1+J4)</f>
        <v>46.78</v>
      </c>
      <c r="M4" t="s">
        <v>20</v>
      </c>
    </row>
    <row r="5" spans="1:13" x14ac:dyDescent="0.15">
      <c r="A5" s="3">
        <v>20111130</v>
      </c>
      <c r="B5">
        <v>48.32</v>
      </c>
      <c r="E5" s="5">
        <f>(B5+C5-F5)/F5</f>
        <v>-8.0844588168156747E-2</v>
      </c>
      <c r="F5" s="1">
        <f>B4/(1+D5)</f>
        <v>52.57</v>
      </c>
      <c r="H5">
        <v>50</v>
      </c>
      <c r="K5" s="5">
        <f>(H5+I5-L5)/L5</f>
        <v>3.5625517812758883E-2</v>
      </c>
      <c r="L5" s="1">
        <f>H4/(1+J5)</f>
        <v>48.28</v>
      </c>
      <c r="M5" t="s">
        <v>21</v>
      </c>
    </row>
    <row r="9" spans="1:13" s="1" customFormat="1" x14ac:dyDescent="0.15">
      <c r="A9" s="3"/>
    </row>
    <row r="10" spans="1:13" s="1" customFormat="1" x14ac:dyDescent="0.15">
      <c r="A10" s="8" t="s">
        <v>9</v>
      </c>
      <c r="C10" s="6">
        <v>30000000</v>
      </c>
    </row>
    <row r="11" spans="1:13" s="1" customFormat="1" x14ac:dyDescent="0.15">
      <c r="A11" s="2" t="s">
        <v>7</v>
      </c>
      <c r="C11" s="12">
        <f>B2*C10</f>
        <v>2018700000.0000002</v>
      </c>
    </row>
    <row r="12" spans="1:13" s="1" customFormat="1" x14ac:dyDescent="0.15">
      <c r="A12" s="3"/>
      <c r="C12" s="7"/>
    </row>
    <row r="13" spans="1:13" s="1" customFormat="1" x14ac:dyDescent="0.15">
      <c r="A13" s="3"/>
    </row>
    <row r="14" spans="1:13" s="1" customFormat="1" x14ac:dyDescent="0.15">
      <c r="A14" s="8" t="s">
        <v>8</v>
      </c>
      <c r="D14" s="7">
        <f>C10*(1+D4)</f>
        <v>45000000</v>
      </c>
      <c r="E14" s="1" t="s">
        <v>17</v>
      </c>
    </row>
    <row r="15" spans="1:13" s="1" customFormat="1" x14ac:dyDescent="0.15">
      <c r="A15" s="9" t="s">
        <v>10</v>
      </c>
      <c r="D15" s="7">
        <f>D14*B5</f>
        <v>2174400000</v>
      </c>
      <c r="E15" s="1" t="s">
        <v>18</v>
      </c>
    </row>
    <row r="16" spans="1:13" s="1" customFormat="1" x14ac:dyDescent="0.15">
      <c r="A16" s="3"/>
      <c r="D16" s="6"/>
    </row>
    <row r="17" spans="1:7" s="1" customFormat="1" x14ac:dyDescent="0.15">
      <c r="A17" s="3"/>
      <c r="F17" s="1">
        <v>6.4199999999999993E-2</v>
      </c>
      <c r="G17" s="1">
        <f>F17^2</f>
        <v>4.1216399999999993E-3</v>
      </c>
    </row>
    <row r="18" spans="1:7" s="1" customFormat="1" x14ac:dyDescent="0.15">
      <c r="A18" s="3"/>
    </row>
    <row r="19" spans="1:7" s="1" customFormat="1" x14ac:dyDescent="0.15">
      <c r="A19" s="3"/>
    </row>
    <row r="20" spans="1:7" x14ac:dyDescent="0.15">
      <c r="A20" s="8"/>
      <c r="C20" s="8" t="s">
        <v>11</v>
      </c>
      <c r="E20" s="10">
        <f>SUM(E3:E5)/3</f>
        <v>3.096737794580515E-2</v>
      </c>
    </row>
    <row r="21" spans="1:7" x14ac:dyDescent="0.15">
      <c r="C21" s="11" t="s">
        <v>13</v>
      </c>
      <c r="E21">
        <f>((E3-E20)^2+(E4-E20)^2+(E5-E20)^2)/3</f>
        <v>9.6654652883534312E-3</v>
      </c>
    </row>
    <row r="22" spans="1:7" x14ac:dyDescent="0.15">
      <c r="C22" s="11" t="s">
        <v>12</v>
      </c>
      <c r="E22" s="10">
        <f>SQRT(E21)</f>
        <v>9.83130982542684E-2</v>
      </c>
    </row>
    <row r="24" spans="1:7" x14ac:dyDescent="0.15">
      <c r="C24" s="11" t="s">
        <v>14</v>
      </c>
      <c r="E24" s="5">
        <f>E20-2*E22</f>
        <v>-0.16565881856273165</v>
      </c>
      <c r="F24" s="11" t="s">
        <v>15</v>
      </c>
      <c r="G24" s="5">
        <f>E20+2*E22</f>
        <v>0.22759357445434195</v>
      </c>
    </row>
    <row r="26" spans="1:7" x14ac:dyDescent="0.15">
      <c r="C26" s="11" t="s">
        <v>16</v>
      </c>
    </row>
  </sheetData>
  <phoneticPr fontId="2" type="noConversion"/>
  <pageMargins left="0.75" right="0.75" top="1" bottom="1" header="0.5" footer="0.5"/>
  <pageSetup paperSize="0" orientation="portrait" horizontalDpi="4294967292" verticalDpi="4294967292"/>
  <ignoredErrors>
    <ignoredError sqref="K3" emptyCellReference="1"/>
  </ignoredErrors>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Arizona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Lamoureux</dc:creator>
  <cp:lastModifiedBy>Microsoft Office User</cp:lastModifiedBy>
  <dcterms:created xsi:type="dcterms:W3CDTF">2019-01-17T22:18:52Z</dcterms:created>
  <dcterms:modified xsi:type="dcterms:W3CDTF">2020-02-05T18:23:42Z</dcterms:modified>
</cp:coreProperties>
</file>