
<file path=[Content_Types].xml><?xml version="1.0" encoding="utf-8"?>
<Types xmlns="http://schemas.openxmlformats.org/package/2006/content-types">
  <Override PartName="/docProps/app.xml" ContentType="application/vnd.openxmlformats-officedocument.extended-properties+xml"/>
  <Override PartName="/xl/worksheets/sheet1.xml" ContentType="application/vnd.openxmlformats-officedocument.spreadsheetml.worksheet+xml"/>
  <Override PartName="/xl/workbook.xml" ContentType="application/vnd.openxmlformats-officedocument.spreadsheetml.sheet.main+xml"/>
  <Override PartName="/docProps/core.xml" ContentType="application/vnd.openxmlformats-package.core-properties+xml"/>
  <Default Extension="xml" ContentType="application/xml"/>
  <Default Extension="jpeg" ContentType="image/jpeg"/>
  <Override PartName="/xl/theme/theme1.xml" ContentType="application/vnd.openxmlformats-officedocument.theme+xml"/>
  <Override PartName="/xl/calcChain.xml" ContentType="application/vnd.openxmlformats-officedocument.spreadsheetml.calcChain+xml"/>
  <Override PartName="/xl/styles.xml" ContentType="application/vnd.openxmlformats-officedocument.spreadsheetml.styles+xml"/>
  <Override PartName="/xl/sharedStrings.xml" ContentType="application/vnd.openxmlformats-officedocument.spreadsheetml.sharedStrings+xml"/>
  <Default Extension="rels" ContentType="application/vnd.openxmlformats-package.relationships+xml"/>
</Types>
</file>

<file path=_rels/.rels><?xml version="1.0" encoding="UTF-8" standalone="yes"?>
<Relationships xmlns="http://schemas.openxmlformats.org/package/2006/relationships"><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 Id="rId3"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20" yWindow="-20" windowWidth="24800" windowHeight="15100" tabRatio="500"/>
  </bookViews>
  <sheets>
    <sheet name="Sheet1" sheetId="1" r:id="rId1"/>
  </sheets>
  <calcPr calcId="1304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L9" i="1"/>
  <c r="D47"/>
  <c r="D46"/>
  <c r="C27"/>
  <c r="H26"/>
  <c r="G26"/>
  <c r="F26"/>
  <c r="E26"/>
  <c r="D26"/>
  <c r="H25"/>
  <c r="G25"/>
  <c r="F25"/>
  <c r="E25"/>
  <c r="D25"/>
  <c r="C20"/>
  <c r="H19"/>
  <c r="G19"/>
  <c r="F19"/>
  <c r="E19"/>
  <c r="D19"/>
  <c r="H18"/>
  <c r="G18"/>
  <c r="F18"/>
  <c r="E18"/>
  <c r="D18"/>
  <c r="H12"/>
  <c r="G12"/>
  <c r="F12"/>
  <c r="E12"/>
  <c r="D12"/>
  <c r="C12"/>
  <c r="H10"/>
  <c r="G10"/>
  <c r="F10"/>
  <c r="E10"/>
  <c r="D10"/>
  <c r="C10"/>
  <c r="H9"/>
  <c r="G9"/>
  <c r="F9"/>
  <c r="E9"/>
  <c r="D9"/>
  <c r="E6"/>
  <c r="F3"/>
  <c r="L2"/>
</calcChain>
</file>

<file path=xl/sharedStrings.xml><?xml version="1.0" encoding="utf-8"?>
<sst xmlns="http://schemas.openxmlformats.org/spreadsheetml/2006/main" count="43" uniqueCount="41">
  <si>
    <t xml:space="preserve">  These 2 facts imply that the yield to maturity on the cat bond is</t>
    <phoneticPr fontId="4" type="noConversion"/>
  </si>
  <si>
    <t xml:space="preserve">  on an annually compounded basis.</t>
    <phoneticPr fontId="4" type="noConversion"/>
  </si>
  <si>
    <t>This means that its continuously-compounded yield is:</t>
    <phoneticPr fontId="4" type="noConversion"/>
  </si>
  <si>
    <t>cc ytm on 5-year US Treasury:</t>
    <phoneticPr fontId="4" type="noConversion"/>
  </si>
  <si>
    <t>Cat Bond cash flow timeline:</t>
    <phoneticPr fontId="4" type="noConversion"/>
  </si>
  <si>
    <t>Time (Yrs):</t>
    <phoneticPr fontId="4" type="noConversion"/>
  </si>
  <si>
    <t>Promised CF:</t>
    <phoneticPr fontId="4" type="noConversion"/>
  </si>
  <si>
    <t>Surv Prob:</t>
    <phoneticPr fontId="4" type="noConversion"/>
  </si>
  <si>
    <t>cc hazard rate on cat bond:</t>
    <phoneticPr fontId="4" type="noConversion"/>
  </si>
  <si>
    <t>Expected CF:</t>
    <phoneticPr fontId="4" type="noConversion"/>
  </si>
  <si>
    <t>Discussion:</t>
    <phoneticPr fontId="4" type="noConversion"/>
  </si>
  <si>
    <t>Demonstration:</t>
    <phoneticPr fontId="4" type="noConversion"/>
  </si>
  <si>
    <t>PV(ECF):</t>
    <phoneticPr fontId="4" type="noConversion"/>
  </si>
  <si>
    <t>df(@Tr-ytm):</t>
    <phoneticPr fontId="4" type="noConversion"/>
  </si>
  <si>
    <t>Cat Bond coupon (annual pmts):</t>
    <phoneticPr fontId="4" type="noConversion"/>
  </si>
  <si>
    <t xml:space="preserve">If Jane's house burns down, her lifestyle and future consumption will not be affected.  If I hold the Cat Bond from the first question as a tiny fraction of my portfolio (and I don't live in Florida), </t>
    <phoneticPr fontId="4" type="noConversion"/>
  </si>
  <si>
    <t xml:space="preserve">    then if the Cat Bond defaults it will have no effect on my lifestyle and future consumption plans.</t>
    <phoneticPr fontId="4" type="noConversion"/>
  </si>
  <si>
    <t xml:space="preserve">   By contrast, if his house burns down, Jim will experience a huge loss in wealth.  He will therefore be willing to pay a risk premium such as the additional cost required by the insurance companies.</t>
    <phoneticPr fontId="4" type="noConversion"/>
  </si>
  <si>
    <t>1. The cat bond's cc ytm is the sum of its continuously compounded hazard rate and the continuously compounded yield to maturity on a similarly-termed US Treasury Bond.</t>
    <phoneticPr fontId="4" type="noConversion"/>
  </si>
  <si>
    <t>PV(Prom CF):</t>
    <phoneticPr fontId="4" type="noConversion"/>
  </si>
  <si>
    <t xml:space="preserve">     investors for taking on the risk that it entails.</t>
    <phoneticPr fontId="4" type="noConversion"/>
  </si>
  <si>
    <r>
      <t xml:space="preserve">For Jane this house is less than 1/2 of 1% of her total wealth, so she has diversified away the risk of the fire insurance.  As such, she is unwilling to pay a  </t>
    </r>
    <r>
      <rPr>
        <i/>
        <sz val="10"/>
        <rFont val="Verdana"/>
      </rPr>
      <t xml:space="preserve">risk premium </t>
    </r>
    <r>
      <rPr>
        <sz val="10"/>
        <rFont val="Verdana"/>
      </rPr>
      <t>for the fire insurance</t>
    </r>
    <r>
      <rPr>
        <i/>
        <sz val="10"/>
        <rFont val="Verdana"/>
      </rPr>
      <t>.</t>
    </r>
    <phoneticPr fontId="4" type="noConversion"/>
  </si>
  <si>
    <t xml:space="preserve">    ===&gt; The reason for this is that the risk underlying the cat bond -- a hurricane in S. Fla. -- is not correlated with the state of the economy (e.g., the stock market).</t>
    <phoneticPr fontId="4" type="noConversion"/>
  </si>
  <si>
    <t>5. Corporate bonds, in contrast, will have to compensate investors for the systematic risk that they embody.  (If 3M goes bankrupt, it is likely because the economy and the stock market are in the tank.)</t>
    <phoneticPr fontId="4" type="noConversion"/>
  </si>
  <si>
    <t>Fire Insurance:</t>
    <phoneticPr fontId="4" type="noConversion"/>
  </si>
  <si>
    <t>House Value:</t>
    <phoneticPr fontId="4" type="noConversion"/>
  </si>
  <si>
    <t>cc hazard:</t>
    <phoneticPr fontId="4" type="noConversion"/>
  </si>
  <si>
    <t>Expected loss over 1 year:</t>
    <phoneticPr fontId="4" type="noConversion"/>
  </si>
  <si>
    <t>2. The cat bond's yield to maturity is higher than the expected return on the cat bond.</t>
    <phoneticPr fontId="4" type="noConversion"/>
  </si>
  <si>
    <t xml:space="preserve">    ===&gt; The expected return is the continuously compounded yield to maturity on a similarly-termed US Treasury Bond.</t>
    <phoneticPr fontId="4" type="noConversion"/>
  </si>
  <si>
    <t>3. In contrast, the expected return on a Treasury Security is its continuously compounded yield to maturity.</t>
    <phoneticPr fontId="4" type="noConversion"/>
  </si>
  <si>
    <t>As we move on to corporate debt, we also need the following intuition:</t>
    <phoneticPr fontId="4" type="noConversion"/>
  </si>
  <si>
    <t xml:space="preserve"> </t>
    <phoneticPr fontId="4" type="noConversion"/>
  </si>
  <si>
    <t>4. The reason that the expected return on the cat bond equals the expected return on the corresponding US Treasury is because the cat bond does not compensate</t>
    <phoneticPr fontId="4" type="noConversion"/>
  </si>
  <si>
    <t>Prob of fire anytime in 2 years:</t>
    <phoneticPr fontId="4" type="noConversion"/>
  </si>
  <si>
    <t xml:space="preserve">  This is the actuarially fair price of a 2-year fire insurance policy.</t>
    <phoneticPr fontId="4" type="noConversion"/>
  </si>
  <si>
    <t>1. If we discount the expected future cash flows at the yield to maturity on a similarly-termed Treasury, we will get the cat bond's market price as the result.</t>
    <phoneticPr fontId="4" type="noConversion"/>
  </si>
  <si>
    <r>
      <t xml:space="preserve">2. Similarly, if we discount the </t>
    </r>
    <r>
      <rPr>
        <i/>
        <sz val="10"/>
        <rFont val="Verdana"/>
      </rPr>
      <t>promised</t>
    </r>
    <r>
      <rPr>
        <sz val="10"/>
        <rFont val="Verdana"/>
      </rPr>
      <t xml:space="preserve"> future cash flows at the cat bond's yield to maturity, we will get the cat bond's market price as the result.</t>
    </r>
    <phoneticPr fontId="4" type="noConversion"/>
  </si>
  <si>
    <t>This should make clear the following concepts:</t>
    <phoneticPr fontId="4" type="noConversion"/>
  </si>
  <si>
    <t>Parameters:</t>
    <phoneticPr fontId="4" type="noConversion"/>
  </si>
  <si>
    <t>Price:</t>
    <phoneticPr fontId="4" type="noConversion"/>
  </si>
</sst>
</file>

<file path=xl/styles.xml><?xml version="1.0" encoding="utf-8"?>
<styleSheet xmlns="http://schemas.openxmlformats.org/spreadsheetml/2006/main">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s>
  <fonts count="5">
    <font>
      <sz val="10"/>
      <name val="Verdana"/>
    </font>
    <font>
      <i/>
      <sz val="10"/>
      <name val="Verdana"/>
    </font>
    <font>
      <b/>
      <sz val="10"/>
      <name val="Verdana"/>
    </font>
    <font>
      <i/>
      <sz val="10"/>
      <name val="Verdana"/>
    </font>
    <font>
      <sz val="8"/>
      <name val="Verdana"/>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3" fillId="0" borderId="0" xfId="0" applyFont="1"/>
    <xf numFmtId="164" fontId="2" fillId="0" borderId="0" xfId="0" applyNumberFormat="1" applyFont="1"/>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M52"/>
  <sheetViews>
    <sheetView tabSelected="1" topLeftCell="A9" workbookViewId="0">
      <selection activeCell="L9" sqref="L9"/>
    </sheetView>
  </sheetViews>
  <sheetFormatPr baseColWidth="10" defaultRowHeight="13"/>
  <cols>
    <col min="3" max="3" width="13.5703125" customWidth="1"/>
  </cols>
  <sheetData>
    <row r="1" spans="1:13">
      <c r="A1" t="s">
        <v>39</v>
      </c>
    </row>
    <row r="2" spans="1:13">
      <c r="B2" t="s">
        <v>14</v>
      </c>
      <c r="D2">
        <v>0.08</v>
      </c>
      <c r="E2" t="s">
        <v>40</v>
      </c>
      <c r="F2">
        <v>100</v>
      </c>
      <c r="G2" t="s">
        <v>0</v>
      </c>
      <c r="L2">
        <f>D2</f>
        <v>0.08</v>
      </c>
      <c r="M2" s="1" t="s">
        <v>1</v>
      </c>
    </row>
    <row r="3" spans="1:13">
      <c r="B3" t="s">
        <v>2</v>
      </c>
      <c r="F3">
        <f>LN(1.08)</f>
        <v>7.6961041136128394E-2</v>
      </c>
    </row>
    <row r="5" spans="1:13">
      <c r="B5" t="s">
        <v>3</v>
      </c>
      <c r="E5">
        <v>0.04</v>
      </c>
    </row>
    <row r="6" spans="1:13">
      <c r="B6" t="s">
        <v>8</v>
      </c>
      <c r="E6">
        <f>F3-E5</f>
        <v>3.6961041136128393E-2</v>
      </c>
    </row>
    <row r="7" spans="1:13">
      <c r="A7" t="s">
        <v>4</v>
      </c>
    </row>
    <row r="8" spans="1:13">
      <c r="B8" t="s">
        <v>5</v>
      </c>
      <c r="C8">
        <v>0</v>
      </c>
      <c r="D8">
        <v>1</v>
      </c>
      <c r="E8">
        <v>2</v>
      </c>
      <c r="F8">
        <v>3</v>
      </c>
      <c r="G8">
        <v>4</v>
      </c>
      <c r="H8">
        <v>5</v>
      </c>
    </row>
    <row r="9" spans="1:13">
      <c r="B9" t="s">
        <v>6</v>
      </c>
      <c r="C9">
        <v>-100</v>
      </c>
      <c r="D9">
        <f>-C9*$D$2</f>
        <v>8</v>
      </c>
      <c r="E9">
        <f>D9</f>
        <v>8</v>
      </c>
      <c r="F9">
        <f>E9</f>
        <v>8</v>
      </c>
      <c r="G9">
        <f>F9</f>
        <v>8</v>
      </c>
      <c r="H9">
        <f>-C9*(1+D2)</f>
        <v>108</v>
      </c>
      <c r="L9">
        <f>EXP(-0.045)*8</f>
        <v>7.6479798546647997</v>
      </c>
    </row>
    <row r="10" spans="1:13">
      <c r="B10" t="s">
        <v>7</v>
      </c>
      <c r="C10">
        <f>EXP(-$E$6*C8)</f>
        <v>1</v>
      </c>
      <c r="D10">
        <f t="shared" ref="D10:H10" si="0">EXP(-$E$6*D8)</f>
        <v>0.96371367980776679</v>
      </c>
      <c r="E10">
        <f t="shared" si="0"/>
        <v>0.92874405664862691</v>
      </c>
      <c r="F10">
        <f t="shared" si="0"/>
        <v>0.89504335243244126</v>
      </c>
      <c r="G10">
        <f t="shared" si="0"/>
        <v>0.86256552276014786</v>
      </c>
      <c r="H10">
        <f t="shared" si="0"/>
        <v>0.8312661940144922</v>
      </c>
    </row>
    <row r="12" spans="1:13">
      <c r="B12" t="s">
        <v>9</v>
      </c>
      <c r="C12">
        <f>C9*C10</f>
        <v>-100</v>
      </c>
      <c r="D12">
        <f t="shared" ref="D12:H12" si="1">D9*D10</f>
        <v>7.7097094384621343</v>
      </c>
      <c r="E12">
        <f t="shared" si="1"/>
        <v>7.4299524531890153</v>
      </c>
      <c r="F12">
        <f t="shared" si="1"/>
        <v>7.1603468194595301</v>
      </c>
      <c r="G12">
        <f t="shared" si="1"/>
        <v>6.9005241820811829</v>
      </c>
      <c r="H12">
        <f t="shared" si="1"/>
        <v>89.776748953565161</v>
      </c>
    </row>
    <row r="14" spans="1:13">
      <c r="A14" t="s">
        <v>10</v>
      </c>
    </row>
    <row r="15" spans="1:13">
      <c r="B15" t="s">
        <v>36</v>
      </c>
    </row>
    <row r="17" spans="2:8">
      <c r="B17" t="s">
        <v>11</v>
      </c>
    </row>
    <row r="18" spans="2:8">
      <c r="B18" t="s">
        <v>13</v>
      </c>
      <c r="D18">
        <f>EXP(-$E$5*D8)</f>
        <v>0.96078943915232318</v>
      </c>
      <c r="E18">
        <f t="shared" ref="E18:H18" si="2">EXP(-$E$5*E8)</f>
        <v>0.92311634638663576</v>
      </c>
      <c r="F18">
        <f t="shared" si="2"/>
        <v>0.88692043671715748</v>
      </c>
      <c r="G18">
        <f t="shared" si="2"/>
        <v>0.85214378896621135</v>
      </c>
      <c r="H18">
        <f t="shared" si="2"/>
        <v>0.81873075307798182</v>
      </c>
    </row>
    <row r="19" spans="2:8">
      <c r="B19" t="s">
        <v>12</v>
      </c>
      <c r="D19">
        <f>D12*D18</f>
        <v>7.4074074074074066</v>
      </c>
      <c r="E19">
        <f t="shared" ref="E19:H19" si="3">E12*E18</f>
        <v>6.8587105624142648</v>
      </c>
      <c r="F19">
        <f t="shared" si="3"/>
        <v>6.3506579281613558</v>
      </c>
      <c r="G19">
        <f t="shared" si="3"/>
        <v>5.8802388223716253</v>
      </c>
      <c r="H19">
        <f t="shared" si="3"/>
        <v>73.502985279645316</v>
      </c>
    </row>
    <row r="20" spans="2:8">
      <c r="C20" s="2">
        <f>SUM(D19:H19)</f>
        <v>99.999999999999972</v>
      </c>
    </row>
    <row r="22" spans="2:8">
      <c r="B22" t="s">
        <v>37</v>
      </c>
    </row>
    <row r="24" spans="2:8">
      <c r="B24" t="s">
        <v>11</v>
      </c>
    </row>
    <row r="25" spans="2:8">
      <c r="B25" t="s">
        <v>13</v>
      </c>
      <c r="D25">
        <f>EXP(-$F$3*D8)</f>
        <v>0.92592592592592582</v>
      </c>
      <c r="E25">
        <f t="shared" ref="E25:H25" si="4">EXP(-$F$3*E8)</f>
        <v>0.8573388203017831</v>
      </c>
      <c r="F25">
        <f t="shared" si="4"/>
        <v>0.79383224102016947</v>
      </c>
      <c r="G25">
        <f t="shared" si="4"/>
        <v>0.73502985279645316</v>
      </c>
      <c r="H25">
        <f t="shared" si="4"/>
        <v>0.68058319703375292</v>
      </c>
    </row>
    <row r="26" spans="2:8">
      <c r="B26" t="s">
        <v>19</v>
      </c>
      <c r="D26">
        <f>D9*D25</f>
        <v>7.4074074074074066</v>
      </c>
      <c r="E26">
        <f t="shared" ref="E26:H26" si="5">E9*E25</f>
        <v>6.8587105624142648</v>
      </c>
      <c r="F26">
        <f t="shared" si="5"/>
        <v>6.3506579281613558</v>
      </c>
      <c r="G26">
        <f t="shared" si="5"/>
        <v>5.8802388223716253</v>
      </c>
      <c r="H26">
        <f t="shared" si="5"/>
        <v>73.502985279645316</v>
      </c>
    </row>
    <row r="27" spans="2:8">
      <c r="C27" s="2">
        <f>SUM(D26:H26)</f>
        <v>99.999999999999972</v>
      </c>
    </row>
    <row r="29" spans="2:8">
      <c r="B29" t="s">
        <v>38</v>
      </c>
    </row>
    <row r="30" spans="2:8">
      <c r="C30" t="s">
        <v>18</v>
      </c>
    </row>
    <row r="31" spans="2:8">
      <c r="C31" t="s">
        <v>28</v>
      </c>
    </row>
    <row r="32" spans="2:8">
      <c r="C32" t="s">
        <v>29</v>
      </c>
    </row>
    <row r="33" spans="1:5">
      <c r="C33" t="s">
        <v>30</v>
      </c>
    </row>
    <row r="35" spans="1:5">
      <c r="B35" t="s">
        <v>31</v>
      </c>
    </row>
    <row r="36" spans="1:5">
      <c r="B36" t="s">
        <v>32</v>
      </c>
      <c r="C36" t="s">
        <v>33</v>
      </c>
    </row>
    <row r="37" spans="1:5">
      <c r="C37" t="s">
        <v>20</v>
      </c>
    </row>
    <row r="38" spans="1:5">
      <c r="C38" t="s">
        <v>22</v>
      </c>
    </row>
    <row r="39" spans="1:5">
      <c r="C39" t="s">
        <v>23</v>
      </c>
    </row>
    <row r="43" spans="1:5">
      <c r="A43" t="s">
        <v>24</v>
      </c>
    </row>
    <row r="44" spans="1:5">
      <c r="B44" t="s">
        <v>25</v>
      </c>
      <c r="C44">
        <v>700000</v>
      </c>
    </row>
    <row r="45" spans="1:5">
      <c r="B45" t="s">
        <v>26</v>
      </c>
      <c r="C45">
        <v>0.01</v>
      </c>
    </row>
    <row r="46" spans="1:5">
      <c r="B46" t="s">
        <v>34</v>
      </c>
      <c r="D46">
        <f>1-EXP(-C45*2)</f>
        <v>1.9801326693244747E-2</v>
      </c>
    </row>
    <row r="47" spans="1:5">
      <c r="B47" t="s">
        <v>27</v>
      </c>
      <c r="D47">
        <f>C44*D46</f>
        <v>13860.928685271323</v>
      </c>
      <c r="E47" t="s">
        <v>35</v>
      </c>
    </row>
    <row r="49" spans="1:2">
      <c r="A49" t="s">
        <v>21</v>
      </c>
    </row>
    <row r="50" spans="1:2">
      <c r="A50" t="s">
        <v>17</v>
      </c>
    </row>
    <row r="51" spans="1:2">
      <c r="B51" t="s">
        <v>15</v>
      </c>
    </row>
    <row r="52" spans="1:2">
      <c r="B52" t="s">
        <v>16</v>
      </c>
    </row>
  </sheetData>
  <phoneticPr fontId="4" type="noConversion"/>
  <pageMargins left="0.75" right="0.75" top="1" bottom="1" header="0.5" footer="0.5"/>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Arizona</Company>
  <LinksUpToDate>false</LinksUpToDate>
  <SharedDoc>false</SharedDoc>
  <HyperlinksChanged>false</HyperlinksChanged>
  <AppVersion>12.0256</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Lamoureux</dc:creator>
  <cp:lastModifiedBy>Chris Lamoureux</cp:lastModifiedBy>
  <dcterms:created xsi:type="dcterms:W3CDTF">2018-11-18T18:12:12Z</dcterms:created>
  <dcterms:modified xsi:type="dcterms:W3CDTF">2018-11-21T00:18:46Z</dcterms:modified>
</cp:coreProperties>
</file>